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37 zari LBU, Reinpaul, Kokaudze\"/>
    </mc:Choice>
  </mc:AlternateContent>
  <xr:revisionPtr revIDLastSave="0" documentId="13_ncr:1_{ED78C701-8346-4118-B72D-00BF63C9CD42}" xr6:coauthVersionLast="47" xr6:coauthVersionMax="47" xr10:uidLastSave="{00000000-0000-0000-0000-000000000000}"/>
  <bookViews>
    <workbookView xWindow="-108" yWindow="-108" windowWidth="23256" windowHeight="12576" xr2:uid="{00000000-000D-0000-FFFF-FFFF00000000}"/>
  </bookViews>
  <sheets>
    <sheet name="800-2023-037" sheetId="9"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9" l="1"/>
  <c r="C19" i="9"/>
  <c r="E18" i="9"/>
  <c r="E20" i="9" l="1"/>
  <c r="E19" i="9"/>
  <c r="E17" i="9"/>
  <c r="C16" i="9"/>
  <c r="E16" i="9" s="1"/>
  <c r="C21" i="9" l="1"/>
  <c r="E15" i="9"/>
  <c r="E21" i="9" l="1"/>
  <c r="E23" i="9" s="1"/>
</calcChain>
</file>

<file path=xl/sharedStrings.xml><?xml version="1.0" encoding="utf-8"?>
<sst xmlns="http://schemas.openxmlformats.org/spreadsheetml/2006/main" count="54" uniqueCount="53">
  <si>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</si>
  <si>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</si>
  <si>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</si>
  <si>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</si>
  <si>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</si>
  <si>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</si>
  <si>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</si>
  <si>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</si>
  <si>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</si>
  <si>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</si>
  <si>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r>
      <t>Pārdošanas apjoms, (ber m</t>
    </r>
    <r>
      <rPr>
        <b/>
        <vertAlign val="superscript"/>
        <sz val="12"/>
        <color indexed="8"/>
        <rFont val="Times New Roman"/>
        <family val="1"/>
        <charset val="186"/>
      </rPr>
      <t>3</t>
    </r>
    <r>
      <rPr>
        <b/>
        <sz val="12"/>
        <color indexed="8"/>
        <rFont val="Times New Roman"/>
        <family val="1"/>
        <charset val="186"/>
      </rPr>
      <t>)</t>
    </r>
  </si>
  <si>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</si>
  <si>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</si>
  <si>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</si>
  <si>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norādītajai zaru un ciršanas atlieku sortimentu kvalitātei un apmaksas kārtībai. </t>
  </si>
  <si>
    <t>Pielikumā pievienota karte ar krautuves atrašanās vietām.</t>
  </si>
  <si>
    <t>Visi tabulā minētie kokmateriāli ir FSC 100% un 100% PEFC Certified. Koksnes piegādes ķēdes FSC sertifikāts Nr. SCS-COC-007461, PEFC sertifikāts Nr. TT-PEFC-COC009.</t>
  </si>
  <si>
    <t>Kontaktpersona zaru un ciršanas atlieku apskatei dabā - mežizstrādes meistars Austris Armans, tel. Nr. 26337199</t>
  </si>
  <si>
    <t>ZARU UN CIRŠANAS ATLIEKU IZSNIEGŠANAS NOTEIKUMI
-Zaru un ciršanas atlieku šķeldošana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līguma parakstīšanas un samaksas saņemšanas SIA „Rīgas meži” norēķinu kontā un zaru un ciršanas atlieku izsniegšanas Pircējam, Pretenzijas par zaru un ciršanas atlieku apjomu un to kvalitāti netiek pieņemtas.</t>
  </si>
  <si>
    <t xml:space="preserve">Par izsoles nolikumu un citiem jautājumiem atbildi sniegs: Ražošanas un pārdošanas daļas galvenais pārdošanas speciālists Vilnis Kronbergs, tālr. 22042706, e-pasts: vilnis.kronbergs@rigasmezi.lv </t>
  </si>
  <si>
    <t>Krautuves Nr.</t>
  </si>
  <si>
    <t>ZAA032</t>
  </si>
  <si>
    <t>ZAA033</t>
  </si>
  <si>
    <t>ZAA034; ZAA035; ZAA036</t>
  </si>
  <si>
    <t>ZAA038; ZAA039; ZAA040</t>
  </si>
  <si>
    <t xml:space="preserve">ZAA041; ZAA042 </t>
  </si>
  <si>
    <t>Koordinātas krautuvei Nr. ZAA032</t>
  </si>
  <si>
    <t>Koordinātas krautuvei Nr. ZAA033</t>
  </si>
  <si>
    <t>(Šķeldošanas laiks līdz 2023.gada 31.jūlijs)</t>
  </si>
  <si>
    <t>ZAA037</t>
  </si>
  <si>
    <t>Koordinātas krautuvei Nr. ZAA037</t>
  </si>
  <si>
    <t>https://goo.gl/maps/Q4gLEARAou9V7ue26</t>
  </si>
  <si>
    <t>Koordinātas krautuvei Nr. ZAA034</t>
  </si>
  <si>
    <t>Koordinātas krautuvei Nr. ZAA035</t>
  </si>
  <si>
    <t>Koordinātas krautuvei Nr. ZAA036</t>
  </si>
  <si>
    <t>https://goo.gl/maps/XG8Gxa9CHoTp3af19</t>
  </si>
  <si>
    <t>https://goo.gl/maps/TVVaPeDWfR1ZDH2f9</t>
  </si>
  <si>
    <t>https://goo.gl/maps/X17kGpg8jvKquxDy6</t>
  </si>
  <si>
    <t>Koordinātas krautuvei Nr. ZAA038</t>
  </si>
  <si>
    <t>Koordinātas krautuvei Nr. ZAA039</t>
  </si>
  <si>
    <t>Koordinātas krautuvei Nr. ZAA040</t>
  </si>
  <si>
    <t>https://goo.gl/maps/tpjHXV9QSbA1PW799</t>
  </si>
  <si>
    <t>https://goo.gl/maps/HiTip1ySHwPPC9xB8</t>
  </si>
  <si>
    <t>https://goo.gl/maps/kEowszcRYpFfRVdy5</t>
  </si>
  <si>
    <t xml:space="preserve">Koordinātas krautuvei Nr. ZAA042 </t>
  </si>
  <si>
    <t>Koordinātas krautuvei Nr. ZAA041</t>
  </si>
  <si>
    <t>https://goo.gl/maps/yjtLzVbs9RDLx87V7</t>
  </si>
  <si>
    <t xml:space="preserve">https://goo.gl/maps/k8yamg4qUPerNgXa8 </t>
  </si>
  <si>
    <t>https://goo.gl/maps/fKDaic6cDABebkcc6</t>
  </si>
  <si>
    <t>https://goo.gl/maps/TUrwFEbqA29w9fVh6</t>
  </si>
  <si>
    <t>Izsole Nr. 800-2023-037</t>
  </si>
  <si>
    <r>
      <t xml:space="preserve">Piedāvājums jāiesniedz elektroniski līdz </t>
    </r>
    <r>
      <rPr>
        <b/>
        <u/>
        <sz val="11"/>
        <color indexed="8"/>
        <rFont val="Times New Roman"/>
        <family val="1"/>
        <charset val="186"/>
      </rPr>
      <t>2023.gada 15.jūnijam,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800-2023-037</t>
    </r>
  </si>
  <si>
    <t xml:space="preserve">Gaujas mežniecībā, Garkalnes iecirknis 103., 119., 120., 121., 122., 134., 135., 136., 206. kv.                      Un Juglas iecirknis 1., 9., 16., 23., 32., 148., 149., 158. 159. 161., 167., 179., 213., 214. kv.
Zaru un ciršanas atlieku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</si>
</sst>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000"/>
    <numFmt numFmtId="166" formatCode="0.0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b/>
      <sz val="11"/>
      <color indexed="8"/>
      <name val="Times New Roman"/>
      <family val="1"/>
      <charset val="186"/>
    </font>
    <font>
      <sz val="11"/>
      <color indexed="8"/>
      <name val="Times New Roman"/>
      <family val="1"/>
      <charset val="186"/>
    </font>
    <font>
      <sz val="11"/>
      <name val="Times New Roman"/>
      <family val="1"/>
      <charset val="186"/>
    </font>
    <font>
      <b/>
      <sz val="11"/>
      <color rgb="FFFF0000"/>
      <name val="Times New Roman"/>
      <family val="1"/>
      <charset val="186"/>
    </font>
    <font>
      <b/>
      <u/>
      <sz val="11"/>
      <color indexed="8"/>
      <name val="Times New Roman"/>
      <family val="1"/>
      <charset val="186"/>
    </font>
    <font>
      <u/>
      <sz val="11"/>
      <color theme="10"/>
      <name val="Calibri"/>
      <family val="2"/>
      <charset val="186"/>
      <scheme val="minor"/>
    </font>
    <font>
      <b/>
      <sz val="11"/>
      <color theme="1"/>
      <name val="Times New Roman"/>
      <family val="1"/>
      <charset val="186"/>
    </font>
    <font>
      <sz val="10"/>
      <name val="Arial"/>
      <family val="2"/>
      <charset val="186"/>
    </font>
    <font>
      <b/>
      <u/>
      <sz val="12"/>
      <name val="Times New Roman"/>
      <family val="1"/>
      <charset val="186"/>
    </font>
    <font>
      <sz val="12"/>
      <color theme="1" tint="4.9989318521683403E-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xf numFmtId="0" fontId="15" fillId="0" borderId="0"/>
  </cellStyleXfs>
  <cellXfs count="77">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2" fontId="4" fillId="0" borderId="3" xfId="0" applyNumberFormat="1" applyFont="1" applyBorder="1" applyAlignment="1">
      <alignment horizontal="center" vertical="center"/>
    </xf>
    <xf numFmtId="0" fontId="4"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0" fontId="8" fillId="0" borderId="0" xfId="0" applyFont="1" applyAlignment="1">
      <alignment vertical="center" wrapText="1"/>
    </xf>
    <xf numFmtId="0" fontId="1" fillId="0" borderId="18" xfId="0" applyFont="1" applyBorder="1" applyAlignment="1">
      <alignment horizontal="center" vertical="center"/>
    </xf>
    <xf numFmtId="164" fontId="3" fillId="0" borderId="5" xfId="0" applyNumberFormat="1" applyFont="1" applyBorder="1" applyAlignment="1">
      <alignment horizontal="center" vertical="center"/>
    </xf>
    <xf numFmtId="164" fontId="6" fillId="0" borderId="4" xfId="0" applyNumberFormat="1" applyFont="1" applyBorder="1" applyAlignment="1">
      <alignment horizontal="center" vertical="center"/>
    </xf>
    <xf numFmtId="0" fontId="9" fillId="0" borderId="0" xfId="0" applyFont="1" applyAlignment="1">
      <alignment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3" fillId="0" borderId="28" xfId="0" applyFont="1" applyBorder="1" applyAlignment="1">
      <alignment horizontal="center" vertical="center"/>
    </xf>
    <xf numFmtId="164" fontId="3" fillId="0" borderId="29" xfId="0" applyNumberFormat="1" applyFont="1" applyBorder="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17" fillId="0" borderId="5" xfId="2" applyFont="1" applyBorder="1" applyAlignment="1">
      <alignment horizontal="center" vertical="center"/>
    </xf>
    <xf numFmtId="165" fontId="17" fillId="0" borderId="12" xfId="2" applyNumberFormat="1" applyFont="1" applyBorder="1" applyAlignment="1">
      <alignment horizontal="center" vertical="center"/>
    </xf>
    <xf numFmtId="166" fontId="1" fillId="0" borderId="3" xfId="0" applyNumberFormat="1" applyFont="1"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8" fillId="0" borderId="5"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14" fillId="0" borderId="5" xfId="0" applyFont="1" applyBorder="1" applyAlignment="1">
      <alignment horizontal="left" vertical="center" wrapText="1"/>
    </xf>
    <xf numFmtId="0" fontId="13" fillId="0" borderId="12" xfId="1" applyFill="1" applyBorder="1" applyAlignment="1">
      <alignment horizontal="left" vertical="center" wrapText="1"/>
    </xf>
    <xf numFmtId="0" fontId="10" fillId="3" borderId="5" xfId="0" applyFont="1" applyFill="1" applyBorder="1" applyAlignment="1">
      <alignment vertical="center" wrapText="1"/>
    </xf>
    <xf numFmtId="0" fontId="5" fillId="0" borderId="5" xfId="0" applyFont="1" applyBorder="1" applyAlignment="1">
      <alignment horizontal="left"/>
    </xf>
    <xf numFmtId="3" fontId="4" fillId="0" borderId="5" xfId="0" applyNumberFormat="1" applyFont="1" applyBorder="1" applyAlignment="1" applyProtection="1">
      <alignment horizontal="center"/>
      <protection locked="0"/>
    </xf>
    <xf numFmtId="0" fontId="4" fillId="0" borderId="5" xfId="0" applyFont="1" applyBorder="1" applyAlignment="1" applyProtection="1">
      <alignment horizontal="center"/>
      <protection locked="0"/>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 fillId="3" borderId="0" xfId="0" applyFont="1" applyFill="1" applyAlignment="1">
      <alignment horizontal="center" vertical="top" wrapText="1"/>
    </xf>
    <xf numFmtId="0" fontId="16" fillId="3" borderId="0" xfId="0" applyFont="1" applyFill="1" applyAlignment="1">
      <alignment horizontal="center" vertical="center" wrapText="1"/>
    </xf>
    <xf numFmtId="0" fontId="6" fillId="0" borderId="0" xfId="0" applyFont="1" applyAlignment="1">
      <alignment horizontal="left" vertical="top" wrapText="1"/>
    </xf>
    <xf numFmtId="0" fontId="4" fillId="0" borderId="0" xfId="0" applyFont="1" applyAlignment="1">
      <alignment horizontal="right" vertical="top"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9" fillId="0" borderId="5" xfId="0" applyFont="1" applyBorder="1" applyAlignment="1">
      <alignment vertical="center" wrapText="1"/>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6"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0" fontId="14" fillId="0" borderId="20" xfId="0" applyFont="1" applyBorder="1" applyAlignment="1">
      <alignment horizontal="left" vertical="center" wrapText="1"/>
    </xf>
    <xf numFmtId="0" fontId="14" fillId="0" borderId="19"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3" fillId="0" borderId="14" xfId="1" applyFill="1" applyBorder="1" applyAlignment="1">
      <alignment horizontal="left" vertical="center" wrapText="1"/>
    </xf>
    <xf numFmtId="166" fontId="4" fillId="0" borderId="0" xfId="0" applyNumberFormat="1" applyFont="1"/>
  </cellXfs>
  <cellStyles count="3">
    <cellStyle name="Hipersaite" xfId="1" builtinId="8"/>
    <cellStyle name="Parasts" xfId="0" builtinId="0"/>
    <cellStyle name="Parasts 2" xfId="2" xr:uid="{0DE011CE-941C-425E-9CC9-7BF30A6A59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maps/kEowszcRYpFfRVdy5" TargetMode="External"/><Relationship Id="rId13" Type="http://schemas.openxmlformats.org/officeDocument/2006/relationships/printerSettings" Target="../printerSettings/printerSettings1.bin"/><Relationship Id="rId3" Type="http://schemas.openxmlformats.org/officeDocument/2006/relationships/hyperlink" Target="https://goo.gl/maps/XG8Gxa9CHoTp3af19" TargetMode="External"/><Relationship Id="rId7" Type="http://schemas.openxmlformats.org/officeDocument/2006/relationships/hyperlink" Target="https://goo.gl/maps/HiTip1ySHwPPC9xB8" TargetMode="External"/><Relationship Id="rId12" Type="http://schemas.openxmlformats.org/officeDocument/2006/relationships/hyperlink" Target="https://goo.gl/maps/TUrwFEbqA29w9fVh6" TargetMode="External"/><Relationship Id="rId2" Type="http://schemas.openxmlformats.org/officeDocument/2006/relationships/hyperlink" Target="https://goo.gl/maps/Q4gLEARAou9V7ue26" TargetMode="External"/><Relationship Id="rId1" Type="http://schemas.openxmlformats.org/officeDocument/2006/relationships/hyperlink" Target="https://goo.gl/maps/Q4gLEARAou9V7ue26" TargetMode="External"/><Relationship Id="rId6" Type="http://schemas.openxmlformats.org/officeDocument/2006/relationships/hyperlink" Target="https://goo.gl/maps/tpjHXV9QSbA1PW799" TargetMode="External"/><Relationship Id="rId11" Type="http://schemas.openxmlformats.org/officeDocument/2006/relationships/hyperlink" Target="https://goo.gl/maps/fKDaic6cDABebkcc6" TargetMode="External"/><Relationship Id="rId5" Type="http://schemas.openxmlformats.org/officeDocument/2006/relationships/hyperlink" Target="https://goo.gl/maps/X17kGpg8jvKquxDy6" TargetMode="External"/><Relationship Id="rId10" Type="http://schemas.openxmlformats.org/officeDocument/2006/relationships/hyperlink" Target="https://goo.gl/maps/k8yamg4qUPerNgXa8" TargetMode="External"/><Relationship Id="rId4" Type="http://schemas.openxmlformats.org/officeDocument/2006/relationships/hyperlink" Target="https://goo.gl/maps/TVVaPeDWfR1ZDH2f9" TargetMode="External"/><Relationship Id="rId9" Type="http://schemas.openxmlformats.org/officeDocument/2006/relationships/hyperlink" Target="https://goo.gl/maps/yjtLzVbs9RDLx87V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B4DF-A6BB-4525-BA6B-9F668A9F2E73}">
  <sheetPr>
    <pageSetUpPr fitToPage="1"/>
  </sheetPr>
  <dimension ref="A1:H44"/>
  <sheetViews>
    <sheetView tabSelected="1" zoomScaleNormal="100" workbookViewId="0">
      <selection activeCell="J10" sqref="J10"/>
    </sheetView>
  </sheetViews>
  <sheetFormatPr defaultColWidth="9.109375" defaultRowHeight="15.6" x14ac:dyDescent="0.3"/>
  <cols>
    <col min="1" max="1" width="9" style="1" customWidth="1"/>
    <col min="2" max="2" width="25.5546875" style="1" customWidth="1"/>
    <col min="3" max="3" width="16.88671875" style="1" customWidth="1"/>
    <col min="4" max="4" width="21.109375" style="1" customWidth="1"/>
    <col min="5" max="5" width="25.44140625" style="1" customWidth="1"/>
    <col min="6" max="6" width="9.33203125" style="1" bestFit="1" customWidth="1"/>
    <col min="7" max="16384" width="9.109375" style="1"/>
  </cols>
  <sheetData>
    <row r="1" spans="1:5" ht="16.2" x14ac:dyDescent="0.35">
      <c r="A1" s="43" t="s">
        <v>1</v>
      </c>
      <c r="B1" s="43"/>
      <c r="C1" s="65"/>
      <c r="D1" s="65"/>
      <c r="E1" s="65"/>
    </row>
    <row r="2" spans="1:5" ht="16.2" x14ac:dyDescent="0.35">
      <c r="A2" s="43" t="s">
        <v>2</v>
      </c>
      <c r="B2" s="43"/>
      <c r="C2" s="45"/>
      <c r="D2" s="45"/>
      <c r="E2" s="45"/>
    </row>
    <row r="3" spans="1:5" ht="15" customHeight="1" x14ac:dyDescent="0.35">
      <c r="A3" s="43" t="s">
        <v>3</v>
      </c>
      <c r="B3" s="43"/>
      <c r="C3" s="66"/>
      <c r="D3" s="67"/>
      <c r="E3" s="68"/>
    </row>
    <row r="4" spans="1:5" ht="16.2" x14ac:dyDescent="0.35">
      <c r="A4" s="43" t="s">
        <v>4</v>
      </c>
      <c r="B4" s="43"/>
      <c r="C4" s="45"/>
      <c r="D4" s="45"/>
      <c r="E4" s="45"/>
    </row>
    <row r="5" spans="1:5" ht="16.2" x14ac:dyDescent="0.35">
      <c r="A5" s="43" t="s">
        <v>5</v>
      </c>
      <c r="B5" s="43"/>
      <c r="C5" s="45"/>
      <c r="D5" s="45"/>
      <c r="E5" s="45"/>
    </row>
    <row r="6" spans="1:5" ht="16.2" x14ac:dyDescent="0.35">
      <c r="A6" s="43" t="s">
        <v>11</v>
      </c>
      <c r="B6" s="43"/>
      <c r="C6" s="62"/>
      <c r="D6" s="63"/>
      <c r="E6" s="64"/>
    </row>
    <row r="7" spans="1:5" ht="16.2" x14ac:dyDescent="0.35">
      <c r="A7" s="43" t="s">
        <v>6</v>
      </c>
      <c r="B7" s="43"/>
      <c r="C7" s="44"/>
      <c r="D7" s="45"/>
      <c r="E7" s="45"/>
    </row>
    <row r="8" spans="1:5" ht="16.2" x14ac:dyDescent="0.35">
      <c r="A8" s="46" t="s">
        <v>12</v>
      </c>
      <c r="B8" s="47"/>
      <c r="C8" s="48"/>
      <c r="D8" s="49"/>
      <c r="E8" s="50"/>
    </row>
    <row r="9" spans="1:5" ht="9.6" customHeight="1" x14ac:dyDescent="0.35">
      <c r="A9" s="2"/>
      <c r="B9" s="2"/>
      <c r="C9" s="3"/>
      <c r="D9" s="3"/>
      <c r="E9" s="3"/>
    </row>
    <row r="10" spans="1:5" ht="34.5" customHeight="1" x14ac:dyDescent="0.3">
      <c r="A10" s="51" t="s">
        <v>52</v>
      </c>
      <c r="B10" s="51"/>
      <c r="C10" s="51"/>
      <c r="D10" s="51"/>
      <c r="E10" s="51"/>
    </row>
    <row r="11" spans="1:5" ht="19.5" customHeight="1" x14ac:dyDescent="0.3">
      <c r="A11" s="52" t="s">
        <v>28</v>
      </c>
      <c r="B11" s="52"/>
      <c r="C11" s="52"/>
      <c r="D11" s="52"/>
      <c r="E11" s="52"/>
    </row>
    <row r="12" spans="1:5" ht="16.2" thickBot="1" x14ac:dyDescent="0.35">
      <c r="A12" s="53" t="s">
        <v>50</v>
      </c>
      <c r="B12" s="53"/>
      <c r="C12" s="4"/>
      <c r="D12" s="54" t="s">
        <v>0</v>
      </c>
      <c r="E12" s="54"/>
    </row>
    <row r="13" spans="1:5" s="7" customFormat="1" ht="31.95" customHeight="1" x14ac:dyDescent="0.3">
      <c r="A13" s="17" t="s">
        <v>7</v>
      </c>
      <c r="B13" s="5" t="s">
        <v>20</v>
      </c>
      <c r="C13" s="5" t="s">
        <v>10</v>
      </c>
      <c r="D13" s="5" t="s">
        <v>8</v>
      </c>
      <c r="E13" s="6" t="s">
        <v>9</v>
      </c>
    </row>
    <row r="14" spans="1:5" x14ac:dyDescent="0.3">
      <c r="A14" s="18">
        <v>1</v>
      </c>
      <c r="B14" s="13">
        <v>2</v>
      </c>
      <c r="C14" s="13">
        <v>3</v>
      </c>
      <c r="D14" s="13">
        <v>4</v>
      </c>
      <c r="E14" s="19">
        <v>5</v>
      </c>
    </row>
    <row r="15" spans="1:5" x14ac:dyDescent="0.3">
      <c r="A15" s="20">
        <v>1</v>
      </c>
      <c r="B15" s="24" t="s">
        <v>21</v>
      </c>
      <c r="C15" s="25">
        <v>213.267</v>
      </c>
      <c r="D15" s="14"/>
      <c r="E15" s="21">
        <f t="shared" ref="E15:E20" si="0">C15*D15</f>
        <v>0</v>
      </c>
    </row>
    <row r="16" spans="1:5" x14ac:dyDescent="0.3">
      <c r="A16" s="20">
        <v>2</v>
      </c>
      <c r="B16" s="24" t="s">
        <v>22</v>
      </c>
      <c r="C16" s="25">
        <f>176.972+517.739</f>
        <v>694.71100000000001</v>
      </c>
      <c r="D16" s="14"/>
      <c r="E16" s="21">
        <f t="shared" si="0"/>
        <v>0</v>
      </c>
    </row>
    <row r="17" spans="1:8" x14ac:dyDescent="0.3">
      <c r="A17" s="20">
        <v>3</v>
      </c>
      <c r="B17" s="24" t="s">
        <v>23</v>
      </c>
      <c r="C17" s="25">
        <v>518.08799999999997</v>
      </c>
      <c r="D17" s="14"/>
      <c r="E17" s="21">
        <f t="shared" si="0"/>
        <v>0</v>
      </c>
    </row>
    <row r="18" spans="1:8" x14ac:dyDescent="0.3">
      <c r="A18" s="20">
        <v>4</v>
      </c>
      <c r="B18" s="24" t="s">
        <v>29</v>
      </c>
      <c r="C18" s="25">
        <v>98.147000000000006</v>
      </c>
      <c r="D18" s="14"/>
      <c r="E18" s="21">
        <f t="shared" si="0"/>
        <v>0</v>
      </c>
    </row>
    <row r="19" spans="1:8" x14ac:dyDescent="0.3">
      <c r="A19" s="20">
        <v>5</v>
      </c>
      <c r="B19" s="24" t="s">
        <v>24</v>
      </c>
      <c r="C19" s="25">
        <f>235.445+367.126+398.457</f>
        <v>1001.0279999999999</v>
      </c>
      <c r="D19" s="14"/>
      <c r="E19" s="21">
        <f t="shared" si="0"/>
        <v>0</v>
      </c>
      <c r="F19" s="76"/>
      <c r="H19" s="76"/>
    </row>
    <row r="20" spans="1:8" x14ac:dyDescent="0.3">
      <c r="A20" s="20">
        <v>6</v>
      </c>
      <c r="B20" s="24" t="s">
        <v>25</v>
      </c>
      <c r="C20" s="25">
        <f>340.753+1091.114</f>
        <v>1431.867</v>
      </c>
      <c r="D20" s="14"/>
      <c r="E20" s="21">
        <f t="shared" si="0"/>
        <v>0</v>
      </c>
      <c r="F20" s="76"/>
      <c r="H20" s="76"/>
    </row>
    <row r="21" spans="1:8" customFormat="1" x14ac:dyDescent="0.3">
      <c r="A21" s="8"/>
      <c r="B21" s="22"/>
      <c r="C21" s="26">
        <f>SUM(C15:C20)</f>
        <v>3957.1080000000002</v>
      </c>
      <c r="D21" s="9"/>
      <c r="E21" s="15">
        <f>SUM(E15:E20)</f>
        <v>0</v>
      </c>
    </row>
    <row r="22" spans="1:8" customFormat="1" x14ac:dyDescent="0.3">
      <c r="A22" s="8"/>
      <c r="B22" s="22"/>
      <c r="C22" s="23"/>
      <c r="D22" s="22"/>
      <c r="E22" s="10"/>
    </row>
    <row r="23" spans="1:8" customFormat="1" ht="39" customHeight="1" thickBot="1" x14ac:dyDescent="0.35">
      <c r="A23" s="55" t="s">
        <v>13</v>
      </c>
      <c r="B23" s="56"/>
      <c r="C23" s="56"/>
      <c r="D23" s="57"/>
      <c r="E23" s="11">
        <f>ROUND(E21/C21,3)</f>
        <v>0</v>
      </c>
    </row>
    <row r="24" spans="1:8" customFormat="1" ht="13.5" customHeight="1" x14ac:dyDescent="0.3">
      <c r="A24" s="58"/>
      <c r="B24" s="59"/>
      <c r="C24" s="59"/>
      <c r="D24" s="59"/>
      <c r="E24" s="60"/>
    </row>
    <row r="25" spans="1:8" customFormat="1" ht="38.25" customHeight="1" x14ac:dyDescent="0.3">
      <c r="A25" s="61" t="s">
        <v>16</v>
      </c>
      <c r="B25" s="61"/>
      <c r="C25" s="61"/>
      <c r="D25" s="61"/>
      <c r="E25" s="61"/>
    </row>
    <row r="26" spans="1:8" customFormat="1" ht="17.25" customHeight="1" x14ac:dyDescent="0.3">
      <c r="A26" s="42" t="s">
        <v>17</v>
      </c>
      <c r="B26" s="42"/>
      <c r="C26" s="42"/>
      <c r="D26" s="42"/>
      <c r="E26" s="42"/>
    </row>
    <row r="27" spans="1:8" ht="21.75" customHeight="1" x14ac:dyDescent="0.3">
      <c r="A27" s="37" t="s">
        <v>15</v>
      </c>
      <c r="B27" s="38"/>
      <c r="C27" s="38"/>
      <c r="D27" s="38"/>
      <c r="E27" s="39"/>
    </row>
    <row r="28" spans="1:8" ht="21.75" customHeight="1" x14ac:dyDescent="0.3">
      <c r="A28" s="40" t="s">
        <v>26</v>
      </c>
      <c r="B28" s="40"/>
      <c r="C28" s="40"/>
      <c r="D28" s="41" t="s">
        <v>31</v>
      </c>
      <c r="E28" s="29"/>
    </row>
    <row r="29" spans="1:8" ht="21.75" customHeight="1" x14ac:dyDescent="0.3">
      <c r="A29" s="40" t="s">
        <v>27</v>
      </c>
      <c r="B29" s="40"/>
      <c r="C29" s="40"/>
      <c r="D29" s="41" t="s">
        <v>31</v>
      </c>
      <c r="E29" s="29"/>
    </row>
    <row r="30" spans="1:8" ht="21.75" customHeight="1" x14ac:dyDescent="0.3">
      <c r="A30" s="40" t="s">
        <v>32</v>
      </c>
      <c r="B30" s="40"/>
      <c r="C30" s="40"/>
      <c r="D30" s="41" t="s">
        <v>35</v>
      </c>
      <c r="E30" s="29"/>
    </row>
    <row r="31" spans="1:8" ht="21.75" customHeight="1" x14ac:dyDescent="0.3">
      <c r="A31" s="40" t="s">
        <v>33</v>
      </c>
      <c r="B31" s="40"/>
      <c r="C31" s="40"/>
      <c r="D31" s="41" t="s">
        <v>36</v>
      </c>
      <c r="E31" s="29"/>
    </row>
    <row r="32" spans="1:8" ht="21.75" customHeight="1" x14ac:dyDescent="0.3">
      <c r="A32" s="40" t="s">
        <v>34</v>
      </c>
      <c r="B32" s="40"/>
      <c r="C32" s="40"/>
      <c r="D32" s="41" t="s">
        <v>37</v>
      </c>
      <c r="E32" s="29"/>
    </row>
    <row r="33" spans="1:6" ht="21.75" customHeight="1" x14ac:dyDescent="0.3">
      <c r="A33" s="69" t="s">
        <v>30</v>
      </c>
      <c r="B33" s="70"/>
      <c r="C33" s="71"/>
      <c r="D33" s="41" t="s">
        <v>48</v>
      </c>
      <c r="E33" s="29"/>
    </row>
    <row r="34" spans="1:6" ht="21.75" customHeight="1" x14ac:dyDescent="0.3">
      <c r="A34" s="72"/>
      <c r="B34" s="73"/>
      <c r="C34" s="74"/>
      <c r="D34" s="41" t="s">
        <v>49</v>
      </c>
      <c r="E34" s="75"/>
    </row>
    <row r="35" spans="1:6" ht="21.75" customHeight="1" x14ac:dyDescent="0.3">
      <c r="A35" s="40" t="s">
        <v>38</v>
      </c>
      <c r="B35" s="40"/>
      <c r="C35" s="40"/>
      <c r="D35" s="41" t="s">
        <v>41</v>
      </c>
      <c r="E35" s="29"/>
    </row>
    <row r="36" spans="1:6" ht="21.75" customHeight="1" x14ac:dyDescent="0.3">
      <c r="A36" s="40" t="s">
        <v>39</v>
      </c>
      <c r="B36" s="40"/>
      <c r="C36" s="40"/>
      <c r="D36" s="41" t="s">
        <v>42</v>
      </c>
      <c r="E36" s="29"/>
    </row>
    <row r="37" spans="1:6" ht="21.75" customHeight="1" x14ac:dyDescent="0.3">
      <c r="A37" s="40" t="s">
        <v>40</v>
      </c>
      <c r="B37" s="40"/>
      <c r="C37" s="40"/>
      <c r="D37" s="41" t="s">
        <v>43</v>
      </c>
      <c r="E37" s="29"/>
    </row>
    <row r="38" spans="1:6" ht="21.75" customHeight="1" x14ac:dyDescent="0.3">
      <c r="A38" s="40" t="s">
        <v>45</v>
      </c>
      <c r="B38" s="40"/>
      <c r="C38" s="40"/>
      <c r="D38" s="41" t="s">
        <v>46</v>
      </c>
      <c r="E38" s="29"/>
    </row>
    <row r="39" spans="1:6" ht="21.75" customHeight="1" x14ac:dyDescent="0.3">
      <c r="A39" s="40" t="s">
        <v>44</v>
      </c>
      <c r="B39" s="40"/>
      <c r="C39" s="40"/>
      <c r="D39" s="41" t="s">
        <v>47</v>
      </c>
      <c r="E39" s="29"/>
    </row>
    <row r="40" spans="1:6" ht="107.25" customHeight="1" x14ac:dyDescent="0.3">
      <c r="A40" s="27" t="s">
        <v>14</v>
      </c>
      <c r="B40" s="28"/>
      <c r="C40" s="28"/>
      <c r="D40" s="28"/>
      <c r="E40" s="29"/>
    </row>
    <row r="41" spans="1:6" ht="111.75" customHeight="1" x14ac:dyDescent="0.3">
      <c r="A41" s="27" t="s">
        <v>18</v>
      </c>
      <c r="B41" s="28"/>
      <c r="C41" s="28"/>
      <c r="D41" s="28"/>
      <c r="E41" s="29"/>
    </row>
    <row r="42" spans="1:6" ht="50.25" customHeight="1" x14ac:dyDescent="0.3">
      <c r="A42" s="30" t="s">
        <v>51</v>
      </c>
      <c r="B42" s="30"/>
      <c r="C42" s="30"/>
      <c r="D42" s="30"/>
      <c r="E42" s="30"/>
      <c r="F42" s="12"/>
    </row>
    <row r="43" spans="1:6" ht="15.6" customHeight="1" x14ac:dyDescent="0.3">
      <c r="A43" s="31" t="s">
        <v>19</v>
      </c>
      <c r="B43" s="32"/>
      <c r="C43" s="32"/>
      <c r="D43" s="32"/>
      <c r="E43" s="33"/>
      <c r="F43" s="16"/>
    </row>
    <row r="44" spans="1:6" x14ac:dyDescent="0.3">
      <c r="A44" s="34"/>
      <c r="B44" s="35"/>
      <c r="C44" s="35"/>
      <c r="D44" s="35"/>
      <c r="E44" s="36"/>
    </row>
  </sheetData>
  <mergeCells count="52">
    <mergeCell ref="A35:C35"/>
    <mergeCell ref="D35:E35"/>
    <mergeCell ref="A36:C36"/>
    <mergeCell ref="D36:E36"/>
    <mergeCell ref="A38:C38"/>
    <mergeCell ref="D38:E38"/>
    <mergeCell ref="A30:C30"/>
    <mergeCell ref="D30:E30"/>
    <mergeCell ref="A31:C31"/>
    <mergeCell ref="D31:E31"/>
    <mergeCell ref="A33:C34"/>
    <mergeCell ref="D34:E34"/>
    <mergeCell ref="A1:B1"/>
    <mergeCell ref="C1:E1"/>
    <mergeCell ref="A2:B2"/>
    <mergeCell ref="C2:E2"/>
    <mergeCell ref="A3:B3"/>
    <mergeCell ref="C3:E3"/>
    <mergeCell ref="A4:B4"/>
    <mergeCell ref="C4:E4"/>
    <mergeCell ref="A5:B5"/>
    <mergeCell ref="C5:E5"/>
    <mergeCell ref="A6:B6"/>
    <mergeCell ref="C6:E6"/>
    <mergeCell ref="A26:E26"/>
    <mergeCell ref="A7:B7"/>
    <mergeCell ref="C7:E7"/>
    <mergeCell ref="A8:B8"/>
    <mergeCell ref="C8:E8"/>
    <mergeCell ref="A10:E10"/>
    <mergeCell ref="A11:E11"/>
    <mergeCell ref="A12:B12"/>
    <mergeCell ref="D12:E12"/>
    <mergeCell ref="A23:D23"/>
    <mergeCell ref="A24:E24"/>
    <mergeCell ref="A25:E25"/>
    <mergeCell ref="A40:E40"/>
    <mergeCell ref="A41:E41"/>
    <mergeCell ref="A42:E42"/>
    <mergeCell ref="A43:E44"/>
    <mergeCell ref="A27:E27"/>
    <mergeCell ref="A39:C39"/>
    <mergeCell ref="D39:E39"/>
    <mergeCell ref="A28:C28"/>
    <mergeCell ref="A29:C29"/>
    <mergeCell ref="A32:C32"/>
    <mergeCell ref="A37:C37"/>
    <mergeCell ref="D37:E37"/>
    <mergeCell ref="D32:E32"/>
    <mergeCell ref="D29:E29"/>
    <mergeCell ref="D28:E28"/>
    <mergeCell ref="D33:E33"/>
  </mergeCells>
  <hyperlinks>
    <hyperlink ref="D28" r:id="rId1" xr:uid="{B01D84EC-8AF5-4086-9560-15ED04D65919}"/>
    <hyperlink ref="D29" r:id="rId2" xr:uid="{E08614E9-9EFC-4B56-8E7F-8CB9A78A2713}"/>
    <hyperlink ref="D30" r:id="rId3" xr:uid="{9D4C3AE0-34C6-451F-85D3-857FBF82502F}"/>
    <hyperlink ref="D31" r:id="rId4" xr:uid="{EEEAA0F9-EBB9-480F-88F3-66426A72F562}"/>
    <hyperlink ref="D32" r:id="rId5" xr:uid="{97F94AD6-536F-436D-81EA-B1B8DC19492B}"/>
    <hyperlink ref="D35" r:id="rId6" xr:uid="{991FBDFB-A6C8-4F22-A001-5CBD669537A3}"/>
    <hyperlink ref="D36" r:id="rId7" xr:uid="{6FE07301-5099-4C22-B6A3-00F7C2F5D5FD}"/>
    <hyperlink ref="D37" r:id="rId8" xr:uid="{5156E801-A965-489C-9D9F-BE8410604039}"/>
    <hyperlink ref="D38" r:id="rId9" xr:uid="{CE4592FC-D930-4D36-AA8F-CD184C12FD43}"/>
    <hyperlink ref="D39" r:id="rId10" xr:uid="{24C4ACDA-2401-48AF-849A-4EAC8D349E4B}"/>
    <hyperlink ref="D33" r:id="rId11" xr:uid="{E46E0EDA-5915-4056-B0F0-4F2F8ACC7106}"/>
    <hyperlink ref="D34" r:id="rId12" xr:uid="{CF1AB7CF-889C-4C5D-9626-EE213B8375DE}"/>
  </hyperlinks>
  <pageMargins left="0.7" right="0.7" top="0.75" bottom="0.75" header="0.3" footer="0.3"/>
  <pageSetup paperSize="9" scale="80"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2023-03-17T07:32:47Z</cp:lastPrinted>
  <dcterms:created xsi:type="dcterms:W3CDTF">2014-04-04T17:29:20Z</dcterms:created>
  <dcterms:modified xsi:type="dcterms:W3CDTF">2023-06-08T12:42:32Z</dcterms:modified>
</cp:coreProperties>
</file>