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žošanas un pārdošanas daļa\Realizacija\Realizacijas_dokumenti\A augošu koku izsoles\Izsole 12.12.2023\"/>
    </mc:Choice>
  </mc:AlternateContent>
  <xr:revisionPtr revIDLastSave="0" documentId="13_ncr:1_{8489A6A6-6567-4A4A-9D2C-8835AEDB0B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trīnas m-ba" sheetId="1" r:id="rId1"/>
    <sheet name="Daugavas m-ba" sheetId="2" r:id="rId2"/>
    <sheet name="Tīreļi" sheetId="3" r:id="rId3"/>
    <sheet name="Olaine" sheetId="4" r:id="rId4"/>
    <sheet name="KOPĀ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3" l="1"/>
  <c r="L18" i="1"/>
  <c r="N27" i="6"/>
  <c r="I27" i="6"/>
  <c r="J27" i="6"/>
  <c r="H27" i="6"/>
  <c r="M25" i="6"/>
  <c r="M24" i="6"/>
  <c r="M23" i="6"/>
  <c r="M22" i="6"/>
  <c r="M21" i="6"/>
  <c r="M20" i="6"/>
  <c r="M19" i="6"/>
  <c r="M18" i="6"/>
  <c r="K18" i="6"/>
  <c r="M17" i="6"/>
  <c r="K17" i="6"/>
  <c r="M16" i="6"/>
  <c r="K16" i="6"/>
  <c r="M15" i="6"/>
  <c r="K15" i="6"/>
  <c r="M14" i="6"/>
  <c r="K14" i="6"/>
  <c r="M13" i="6"/>
  <c r="M12" i="6"/>
  <c r="M11" i="6"/>
  <c r="M10" i="6"/>
  <c r="M9" i="6"/>
  <c r="M8" i="6"/>
  <c r="L14" i="4"/>
  <c r="K12" i="4"/>
  <c r="K11" i="4"/>
  <c r="K13" i="3"/>
  <c r="K14" i="3"/>
  <c r="K15" i="3"/>
  <c r="K16" i="3"/>
  <c r="K12" i="3"/>
  <c r="K14" i="4"/>
  <c r="I14" i="4"/>
  <c r="H14" i="4"/>
  <c r="G14" i="4"/>
  <c r="F14" i="4"/>
  <c r="I18" i="3"/>
  <c r="H18" i="3"/>
  <c r="G18" i="3"/>
  <c r="F18" i="3"/>
  <c r="I12" i="2"/>
  <c r="I13" i="2"/>
  <c r="I14" i="2"/>
  <c r="I15" i="2"/>
  <c r="I11" i="2"/>
  <c r="K27" i="6" l="1"/>
  <c r="M27" i="6"/>
  <c r="K18" i="3"/>
  <c r="L17" i="2" l="1"/>
  <c r="I17" i="2"/>
  <c r="H17" i="2"/>
  <c r="G17" i="2"/>
  <c r="F17" i="2"/>
  <c r="K15" i="2"/>
  <c r="K14" i="2"/>
  <c r="K13" i="2"/>
  <c r="K12" i="2"/>
  <c r="K11" i="2"/>
  <c r="K17" i="2" l="1"/>
  <c r="K12" i="1"/>
  <c r="K13" i="1"/>
  <c r="K14" i="1"/>
  <c r="K15" i="1"/>
  <c r="K16" i="1"/>
  <c r="K11" i="1"/>
  <c r="F18" i="1" l="1"/>
  <c r="G18" i="1"/>
  <c r="K18" i="1" s="1"/>
  <c r="H18" i="1"/>
  <c r="I18" i="1"/>
  <c r="J14" i="4" l="1"/>
</calcChain>
</file>

<file path=xl/sharedStrings.xml><?xml version="1.0" encoding="utf-8"?>
<sst xmlns="http://schemas.openxmlformats.org/spreadsheetml/2006/main" count="213" uniqueCount="54">
  <si>
    <t xml:space="preserve">                                                        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</si>
  <si>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</si>
  <si>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CIRSMU  UN  ATSEVIŠĶU KOKU CIRŠANAS TIESĪBU IZSOLES SARAKSTS</t>
  </si>
  <si>
    <t>Rīga, O. Vācieša iela 6, k-1</t>
  </si>
  <si>
    <t xml:space="preserve"> 2023.gada novembrim</t>
  </si>
  <si>
    <t xml:space="preserve">                                                   (izsoles vieta)</t>
  </si>
  <si>
    <t>Kv.</t>
  </si>
  <si>
    <t>Nog.</t>
  </si>
  <si>
    <t xml:space="preserve">                                               Apjoms, m3</t>
  </si>
  <si>
    <t>Uz celma</t>
  </si>
  <si>
    <t>Likvīds</t>
  </si>
  <si>
    <t>Lietkoksne</t>
  </si>
  <si>
    <t>Malka</t>
  </si>
  <si>
    <t>KOPĀ</t>
  </si>
  <si>
    <t>B</t>
  </si>
  <si>
    <t>P</t>
  </si>
  <si>
    <t>24; 25</t>
  </si>
  <si>
    <t>16; 22</t>
  </si>
  <si>
    <t>A</t>
  </si>
  <si>
    <t>Katrīnas mežniecības mežzinis</t>
  </si>
  <si>
    <t>M.Baumanis</t>
  </si>
  <si>
    <t xml:space="preserve">  </t>
  </si>
  <si>
    <t>Valdošā koku suga</t>
  </si>
  <si>
    <t>Objekta nosaukums</t>
  </si>
  <si>
    <t>Nr.p.k.</t>
  </si>
  <si>
    <t>Platība, ha</t>
  </si>
  <si>
    <t>Vidējā cena par likvīdu, Eur/m3</t>
  </si>
  <si>
    <t>Cirsmas summa, Eur</t>
  </si>
  <si>
    <r>
      <t xml:space="preserve">                                      SIA "RĪGAS MEŽI"</t>
    </r>
    <r>
      <rPr>
        <b/>
        <i/>
        <sz val="16"/>
        <rFont val="Times New Roman"/>
        <family val="1"/>
        <charset val="186"/>
      </rPr>
      <t xml:space="preserve"> TĪREĻU </t>
    </r>
    <r>
      <rPr>
        <sz val="16"/>
        <rFont val="Times New Roman"/>
        <family val="1"/>
        <charset val="186"/>
      </rPr>
      <t>MEŽNIECĪBAS TĪREĻU IECIRKŅA</t>
    </r>
  </si>
  <si>
    <t xml:space="preserve">                  CIRSMU UN ATSEVIŠĶU KOKU CIRŠANAS TIESĪBU IZSOLES SARAKSTS                 </t>
  </si>
  <si>
    <t>(izsoles vieta)</t>
  </si>
  <si>
    <t xml:space="preserve">Kailcirte </t>
  </si>
  <si>
    <t>Izlases cirte</t>
  </si>
  <si>
    <t>E;B</t>
  </si>
  <si>
    <t>Kailcirte</t>
  </si>
  <si>
    <t>Cita cirte( Krautuves vieta)</t>
  </si>
  <si>
    <t>9 (1)</t>
  </si>
  <si>
    <t>Tīreļu mežniecības mežzinis</t>
  </si>
  <si>
    <t>A.Greidāns</t>
  </si>
  <si>
    <r>
      <t xml:space="preserve">                                      SIA "RĪGAS MEŽI"</t>
    </r>
    <r>
      <rPr>
        <b/>
        <i/>
        <sz val="16"/>
        <rFont val="Times New Roman"/>
        <family val="1"/>
        <charset val="186"/>
      </rPr>
      <t xml:space="preserve"> TĪREĻU </t>
    </r>
    <r>
      <rPr>
        <sz val="16"/>
        <rFont val="Times New Roman"/>
        <family val="1"/>
        <charset val="186"/>
      </rPr>
      <t>MEŽNIECĪBAS OLAINES IECIRKŅA</t>
    </r>
  </si>
  <si>
    <t>Cirte pēc VMD sanitārā atzinuma (Vienlaidus)</t>
  </si>
  <si>
    <t>26; 34; 36</t>
  </si>
  <si>
    <t>E</t>
  </si>
  <si>
    <t>Mežniecība</t>
  </si>
  <si>
    <t>Daugavas</t>
  </si>
  <si>
    <t>Katrīnas</t>
  </si>
  <si>
    <t>Tīreļu m-ba Olaines iec.</t>
  </si>
  <si>
    <t>Tīreļu m-ba    Tīreļu iec.</t>
  </si>
  <si>
    <t>Cirsmu grupa</t>
  </si>
  <si>
    <t>Izsoles sākuma cena, Eur</t>
  </si>
  <si>
    <t>A.Upenieks</t>
  </si>
  <si>
    <t xml:space="preserve"> 2023.gada  17 .novembris</t>
  </si>
  <si>
    <t>Gaujas mežniecības mežzinis</t>
  </si>
  <si>
    <t xml:space="preserve">Ojāra Vācieša ielā 6 k-1, Rīgā, LV-1004,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</si>
</sst>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16"/>
      <name val="Times New Roman"/>
      <family val="1"/>
      <charset val="186"/>
    </font>
    <font>
      <sz val="12"/>
      <name val="Times New Roman"/>
      <family val="1"/>
      <charset val="186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Times New Roman"/>
      <family val="1"/>
      <charset val="186"/>
    </font>
    <font>
      <sz val="14"/>
      <name val="Times New Roman"/>
      <family val="1"/>
    </font>
    <font>
      <b/>
      <sz val="14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i/>
      <sz val="16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E323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2" fillId="0" borderId="7" xfId="0" applyFont="1" applyBorder="1"/>
    <xf numFmtId="0" fontId="11" fillId="0" borderId="10" xfId="0" applyFont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1" fillId="2" borderId="14" xfId="0" applyNumberFormat="1" applyFont="1" applyFill="1" applyBorder="1" applyAlignment="1">
      <alignment horizontal="center" vertical="center"/>
    </xf>
    <xf numFmtId="2" fontId="12" fillId="0" borderId="7" xfId="0" applyNumberFormat="1" applyFont="1" applyBorder="1"/>
    <xf numFmtId="1" fontId="11" fillId="3" borderId="10" xfId="0" applyNumberFormat="1" applyFont="1" applyFill="1" applyBorder="1" applyAlignment="1">
      <alignment horizontal="center" vertical="center"/>
    </xf>
    <xf numFmtId="2" fontId="12" fillId="0" borderId="15" xfId="0" applyNumberFormat="1" applyFont="1" applyBorder="1"/>
    <xf numFmtId="2" fontId="13" fillId="3" borderId="17" xfId="0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2" fontId="0" fillId="0" borderId="0" xfId="0" applyNumberFormat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" fontId="1" fillId="0" borderId="7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6" fillId="2" borderId="15" xfId="0" applyNumberFormat="1" applyFont="1" applyFill="1" applyBorder="1" applyAlignment="1">
      <alignment horizontal="center"/>
    </xf>
    <xf numFmtId="1" fontId="11" fillId="0" borderId="15" xfId="0" applyNumberFormat="1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1" fontId="11" fillId="3" borderId="15" xfId="0" applyNumberFormat="1" applyFont="1" applyFill="1" applyBorder="1" applyAlignment="1">
      <alignment horizontal="center"/>
    </xf>
    <xf numFmtId="2" fontId="11" fillId="0" borderId="7" xfId="0" applyNumberFormat="1" applyFont="1" applyBorder="1" applyAlignment="1">
      <alignment vertical="center"/>
    </xf>
    <xf numFmtId="2" fontId="11" fillId="0" borderId="15" xfId="0" applyNumberFormat="1" applyFont="1" applyBorder="1" applyAlignment="1">
      <alignment horizontal="right"/>
    </xf>
    <xf numFmtId="0" fontId="7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center" vertical="center"/>
    </xf>
    <xf numFmtId="2" fontId="11" fillId="0" borderId="15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vertical="center"/>
    </xf>
    <xf numFmtId="2" fontId="1" fillId="0" borderId="25" xfId="0" applyNumberFormat="1" applyFont="1" applyBorder="1" applyAlignment="1">
      <alignment vertical="center"/>
    </xf>
    <xf numFmtId="0" fontId="13" fillId="0" borderId="0" xfId="0" applyFont="1"/>
    <xf numFmtId="0" fontId="7" fillId="0" borderId="3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2" fillId="0" borderId="11" xfId="0" applyNumberFormat="1" applyFont="1" applyBorder="1"/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quotePrefix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vertical="center"/>
    </xf>
    <xf numFmtId="0" fontId="12" fillId="0" borderId="30" xfId="0" applyFont="1" applyBorder="1" applyAlignment="1">
      <alignment horizontal="center" vertical="center" wrapText="1"/>
    </xf>
    <xf numFmtId="0" fontId="13" fillId="0" borderId="15" xfId="0" applyFont="1" applyBorder="1"/>
    <xf numFmtId="0" fontId="13" fillId="3" borderId="15" xfId="0" applyFont="1" applyFill="1" applyBorder="1"/>
    <xf numFmtId="2" fontId="11" fillId="0" borderId="15" xfId="0" applyNumberFormat="1" applyFont="1" applyBorder="1" applyAlignment="1">
      <alignment vertical="center"/>
    </xf>
    <xf numFmtId="0" fontId="13" fillId="3" borderId="27" xfId="0" applyFont="1" applyFill="1" applyBorder="1"/>
    <xf numFmtId="0" fontId="1" fillId="0" borderId="2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31" xfId="0" applyFont="1" applyBorder="1"/>
    <xf numFmtId="0" fontId="0" fillId="0" borderId="24" xfId="0" applyBorder="1"/>
    <xf numFmtId="0" fontId="13" fillId="0" borderId="26" xfId="0" applyFont="1" applyBorder="1"/>
    <xf numFmtId="0" fontId="12" fillId="0" borderId="32" xfId="0" applyFont="1" applyBorder="1"/>
    <xf numFmtId="2" fontId="1" fillId="0" borderId="32" xfId="0" applyNumberFormat="1" applyFont="1" applyBorder="1" applyAlignment="1">
      <alignment vertical="center"/>
    </xf>
    <xf numFmtId="0" fontId="7" fillId="4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33" xfId="0" applyFont="1" applyBorder="1"/>
    <xf numFmtId="0" fontId="12" fillId="0" borderId="34" xfId="0" applyFont="1" applyBorder="1"/>
    <xf numFmtId="2" fontId="1" fillId="0" borderId="34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vertical="center"/>
    </xf>
    <xf numFmtId="0" fontId="9" fillId="0" borderId="25" xfId="0" applyFont="1" applyBorder="1"/>
    <xf numFmtId="2" fontId="8" fillId="3" borderId="15" xfId="0" applyNumberFormat="1" applyFont="1" applyFill="1" applyBorder="1" applyAlignment="1">
      <alignment horizontal="center"/>
    </xf>
    <xf numFmtId="0" fontId="9" fillId="0" borderId="27" xfId="0" applyFont="1" applyBorder="1"/>
    <xf numFmtId="2" fontId="11" fillId="3" borderId="15" xfId="0" applyNumberFormat="1" applyFont="1" applyFill="1" applyBorder="1" applyAlignment="1">
      <alignment vertical="center"/>
    </xf>
    <xf numFmtId="0" fontId="12" fillId="0" borderId="11" xfId="0" applyFont="1" applyBorder="1"/>
    <xf numFmtId="0" fontId="12" fillId="0" borderId="16" xfId="0" applyFont="1" applyBorder="1"/>
    <xf numFmtId="0" fontId="1" fillId="5" borderId="24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2" fillId="0" borderId="15" xfId="0" applyFont="1" applyBorder="1"/>
    <xf numFmtId="2" fontId="12" fillId="0" borderId="37" xfId="0" applyNumberFormat="1" applyFont="1" applyBorder="1"/>
    <xf numFmtId="2" fontId="13" fillId="3" borderId="38" xfId="0" applyNumberFormat="1" applyFont="1" applyFill="1" applyBorder="1"/>
    <xf numFmtId="0" fontId="1" fillId="6" borderId="24" xfId="0" applyFont="1" applyFill="1" applyBorder="1" applyAlignment="1">
      <alignment horizontal="center" vertical="center"/>
    </xf>
    <xf numFmtId="0" fontId="13" fillId="0" borderId="27" xfId="0" applyFont="1" applyBorder="1"/>
    <xf numFmtId="0" fontId="13" fillId="0" borderId="25" xfId="0" applyFont="1" applyBorder="1" applyAlignment="1">
      <alignment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3" fillId="0" borderId="28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22"/>
  <sheetViews>
    <sheetView tabSelected="1" workbookViewId="0">
      <selection activeCell="F13" sqref="F13"/>
    </sheetView>
  </sheetViews>
  <sheetFormatPr defaultRowHeight="14.4" x14ac:dyDescent="0.3"/>
  <cols>
    <col min="1" max="1" width="8.88671875" style="22"/>
    <col min="2" max="2" width="40.5546875" customWidth="1"/>
    <col min="6" max="6" width="14.77734375" customWidth="1"/>
    <col min="7" max="7" width="13.77734375" customWidth="1"/>
    <col min="8" max="8" width="12.77734375" customWidth="1"/>
    <col min="9" max="9" width="15.77734375" customWidth="1"/>
    <col min="10" max="10" width="12.6640625" customWidth="1"/>
    <col min="11" max="11" width="11.44140625" customWidth="1"/>
    <col min="12" max="12" width="13" hidden="1" customWidth="1"/>
    <col min="13" max="13" width="12.21875" style="76" customWidth="1"/>
  </cols>
  <sheetData>
    <row r="3" spans="1:13" ht="21" x14ac:dyDescent="0.4">
      <c r="A3" s="20" t="s">
        <v>0</v>
      </c>
      <c r="B3" s="2" t="s">
        <v>21</v>
      </c>
      <c r="C3" s="3"/>
      <c r="D3" s="4"/>
      <c r="E3" s="3"/>
      <c r="F3" s="3"/>
      <c r="G3" s="3"/>
      <c r="H3" s="3"/>
      <c r="I3" s="1"/>
      <c r="J3" s="5"/>
      <c r="K3" s="1"/>
      <c r="L3" s="1"/>
    </row>
    <row r="4" spans="1:13" ht="21" x14ac:dyDescent="0.4">
      <c r="A4" s="20" t="s">
        <v>1</v>
      </c>
      <c r="B4" s="4" t="s">
        <v>2</v>
      </c>
      <c r="C4" s="3"/>
      <c r="D4" s="6"/>
      <c r="E4" s="6"/>
      <c r="F4" s="3"/>
      <c r="G4" s="6"/>
      <c r="H4" s="6"/>
      <c r="I4" s="6"/>
      <c r="J4" s="6"/>
      <c r="K4" s="1"/>
      <c r="L4" s="3"/>
    </row>
    <row r="5" spans="1:13" ht="18" x14ac:dyDescent="0.35">
      <c r="A5" s="20"/>
      <c r="B5" s="1"/>
      <c r="C5" s="1"/>
      <c r="D5" s="1"/>
      <c r="E5" s="1"/>
      <c r="F5" s="1"/>
      <c r="G5" s="1"/>
      <c r="H5" s="1"/>
      <c r="I5" s="1"/>
      <c r="J5" s="1"/>
      <c r="K5" s="3"/>
      <c r="L5" s="1"/>
    </row>
    <row r="6" spans="1:13" ht="21" x14ac:dyDescent="0.4">
      <c r="A6" s="127" t="s">
        <v>53</v>
      </c>
      <c r="B6" s="127"/>
      <c r="C6" s="127"/>
      <c r="D6" s="127"/>
      <c r="E6" s="127"/>
      <c r="F6" s="127"/>
      <c r="G6" s="127"/>
      <c r="H6" s="127"/>
      <c r="I6" s="1"/>
      <c r="J6" s="4" t="s">
        <v>51</v>
      </c>
      <c r="K6" s="7"/>
      <c r="L6" s="8"/>
    </row>
    <row r="7" spans="1:13" s="25" customFormat="1" ht="18" x14ac:dyDescent="0.35">
      <c r="A7" s="20"/>
      <c r="B7" s="9"/>
      <c r="C7" s="9" t="s">
        <v>5</v>
      </c>
      <c r="D7" s="3"/>
      <c r="E7" s="9"/>
      <c r="F7" s="9"/>
      <c r="G7" s="9"/>
      <c r="H7" s="9"/>
      <c r="I7" s="3"/>
      <c r="J7" s="1"/>
      <c r="K7" s="24"/>
      <c r="L7" s="3"/>
      <c r="M7" s="71"/>
    </row>
    <row r="8" spans="1:13" s="25" customFormat="1" ht="18.600000000000001" thickBot="1" x14ac:dyDescent="0.4">
      <c r="A8" s="20"/>
      <c r="B8" s="1"/>
      <c r="C8" s="1"/>
      <c r="D8" s="1"/>
      <c r="E8" s="1"/>
      <c r="F8" s="1"/>
      <c r="G8" s="1"/>
      <c r="H8" s="1"/>
      <c r="I8" s="3"/>
      <c r="J8" s="1"/>
      <c r="K8" s="3"/>
      <c r="L8" s="24"/>
      <c r="M8" s="71"/>
    </row>
    <row r="9" spans="1:13" s="25" customFormat="1" ht="18" customHeight="1" x14ac:dyDescent="0.35">
      <c r="A9" s="134" t="s">
        <v>24</v>
      </c>
      <c r="B9" s="132" t="s">
        <v>23</v>
      </c>
      <c r="C9" s="132" t="s">
        <v>6</v>
      </c>
      <c r="D9" s="132" t="s">
        <v>7</v>
      </c>
      <c r="E9" s="136" t="s">
        <v>25</v>
      </c>
      <c r="F9" s="43" t="s">
        <v>8</v>
      </c>
      <c r="G9" s="43"/>
      <c r="H9" s="43"/>
      <c r="I9" s="43"/>
      <c r="J9" s="128" t="s">
        <v>22</v>
      </c>
      <c r="K9" s="128" t="s">
        <v>26</v>
      </c>
      <c r="L9" s="130" t="s">
        <v>27</v>
      </c>
      <c r="M9" s="125" t="s">
        <v>49</v>
      </c>
    </row>
    <row r="10" spans="1:13" s="25" customFormat="1" ht="53.4" customHeight="1" x14ac:dyDescent="0.35">
      <c r="A10" s="135"/>
      <c r="B10" s="133"/>
      <c r="C10" s="133"/>
      <c r="D10" s="133"/>
      <c r="E10" s="137"/>
      <c r="F10" s="26" t="s">
        <v>9</v>
      </c>
      <c r="G10" s="26" t="s">
        <v>10</v>
      </c>
      <c r="H10" s="26" t="s">
        <v>11</v>
      </c>
      <c r="I10" s="26" t="s">
        <v>12</v>
      </c>
      <c r="J10" s="129"/>
      <c r="K10" s="129"/>
      <c r="L10" s="131"/>
      <c r="M10" s="126"/>
    </row>
    <row r="11" spans="1:13" s="25" customFormat="1" ht="18" x14ac:dyDescent="0.35">
      <c r="A11" s="52">
        <v>1</v>
      </c>
      <c r="B11" s="27" t="s">
        <v>31</v>
      </c>
      <c r="C11" s="28">
        <v>55</v>
      </c>
      <c r="D11" s="26">
        <v>13</v>
      </c>
      <c r="E11" s="29">
        <v>1.5</v>
      </c>
      <c r="F11" s="26">
        <v>518</v>
      </c>
      <c r="G11" s="26">
        <v>459</v>
      </c>
      <c r="H11" s="26">
        <v>425</v>
      </c>
      <c r="I11" s="26">
        <v>34</v>
      </c>
      <c r="J11" s="26" t="s">
        <v>14</v>
      </c>
      <c r="K11" s="35">
        <f t="shared" ref="K11:K16" si="0">L11/G11</f>
        <v>56.273028322440084</v>
      </c>
      <c r="L11" s="30">
        <v>25829.32</v>
      </c>
      <c r="M11" s="124">
        <v>39500</v>
      </c>
    </row>
    <row r="12" spans="1:13" s="25" customFormat="1" ht="18" x14ac:dyDescent="0.35">
      <c r="A12" s="52">
        <v>2</v>
      </c>
      <c r="B12" s="27" t="s">
        <v>31</v>
      </c>
      <c r="C12" s="28">
        <v>55</v>
      </c>
      <c r="D12" s="26">
        <v>20</v>
      </c>
      <c r="E12" s="29">
        <v>0.7</v>
      </c>
      <c r="F12" s="26">
        <v>289</v>
      </c>
      <c r="G12" s="26">
        <v>256</v>
      </c>
      <c r="H12" s="26">
        <v>241</v>
      </c>
      <c r="I12" s="26">
        <v>15</v>
      </c>
      <c r="J12" s="26" t="s">
        <v>14</v>
      </c>
      <c r="K12" s="35">
        <f t="shared" si="0"/>
        <v>53.272109374999999</v>
      </c>
      <c r="L12" s="30">
        <v>13637.66</v>
      </c>
      <c r="M12" s="124"/>
    </row>
    <row r="13" spans="1:13" s="25" customFormat="1" ht="18" x14ac:dyDescent="0.35">
      <c r="A13" s="117">
        <v>3</v>
      </c>
      <c r="B13" s="27" t="s">
        <v>31</v>
      </c>
      <c r="C13" s="28">
        <v>78</v>
      </c>
      <c r="D13" s="26" t="s">
        <v>16</v>
      </c>
      <c r="E13" s="29">
        <v>3.7</v>
      </c>
      <c r="F13" s="26">
        <v>1081</v>
      </c>
      <c r="G13" s="26">
        <v>952</v>
      </c>
      <c r="H13" s="26">
        <v>916</v>
      </c>
      <c r="I13" s="26">
        <v>36</v>
      </c>
      <c r="J13" s="26" t="s">
        <v>15</v>
      </c>
      <c r="K13" s="35">
        <f t="shared" si="0"/>
        <v>36.774537815126052</v>
      </c>
      <c r="L13" s="30">
        <v>35009.360000000001</v>
      </c>
      <c r="M13" s="124">
        <v>110700</v>
      </c>
    </row>
    <row r="14" spans="1:13" s="25" customFormat="1" ht="18" x14ac:dyDescent="0.35">
      <c r="A14" s="117">
        <v>4</v>
      </c>
      <c r="B14" s="27" t="s">
        <v>31</v>
      </c>
      <c r="C14" s="28">
        <v>78</v>
      </c>
      <c r="D14" s="26" t="s">
        <v>17</v>
      </c>
      <c r="E14" s="29">
        <v>4.8</v>
      </c>
      <c r="F14" s="26">
        <v>2010</v>
      </c>
      <c r="G14" s="26">
        <v>1772</v>
      </c>
      <c r="H14" s="26">
        <v>1709</v>
      </c>
      <c r="I14" s="26">
        <v>63</v>
      </c>
      <c r="J14" s="26" t="s">
        <v>15</v>
      </c>
      <c r="K14" s="35">
        <f t="shared" si="0"/>
        <v>42.696704288939053</v>
      </c>
      <c r="L14" s="30">
        <v>75658.559999999998</v>
      </c>
      <c r="M14" s="124"/>
    </row>
    <row r="15" spans="1:13" s="25" customFormat="1" ht="18" x14ac:dyDescent="0.35">
      <c r="A15" s="122">
        <v>5</v>
      </c>
      <c r="B15" s="27" t="s">
        <v>31</v>
      </c>
      <c r="C15" s="28">
        <v>46</v>
      </c>
      <c r="D15" s="26">
        <v>37</v>
      </c>
      <c r="E15" s="29">
        <v>2</v>
      </c>
      <c r="F15" s="26">
        <v>962</v>
      </c>
      <c r="G15" s="26">
        <v>884</v>
      </c>
      <c r="H15" s="26">
        <v>583</v>
      </c>
      <c r="I15" s="26">
        <v>301</v>
      </c>
      <c r="J15" s="26" t="s">
        <v>18</v>
      </c>
      <c r="K15" s="35">
        <f t="shared" si="0"/>
        <v>31.120486425339365</v>
      </c>
      <c r="L15" s="30">
        <v>27510.51</v>
      </c>
      <c r="M15" s="124">
        <v>40400</v>
      </c>
    </row>
    <row r="16" spans="1:13" s="25" customFormat="1" ht="18" x14ac:dyDescent="0.35">
      <c r="A16" s="122">
        <v>6</v>
      </c>
      <c r="B16" s="27" t="s">
        <v>31</v>
      </c>
      <c r="C16" s="28">
        <v>46</v>
      </c>
      <c r="D16" s="26">
        <v>28</v>
      </c>
      <c r="E16" s="29">
        <v>0.9</v>
      </c>
      <c r="F16" s="26">
        <v>386</v>
      </c>
      <c r="G16" s="26">
        <v>349</v>
      </c>
      <c r="H16" s="26">
        <v>269</v>
      </c>
      <c r="I16" s="26">
        <v>80</v>
      </c>
      <c r="J16" s="26" t="s">
        <v>18</v>
      </c>
      <c r="K16" s="35">
        <f t="shared" si="0"/>
        <v>36.736934097421205</v>
      </c>
      <c r="L16" s="30">
        <v>12821.19</v>
      </c>
      <c r="M16" s="124"/>
    </row>
    <row r="17" spans="1:13" s="25" customFormat="1" ht="18.600000000000001" thickBot="1" x14ac:dyDescent="0.4">
      <c r="A17" s="94"/>
      <c r="B17" s="83"/>
      <c r="C17" s="84"/>
      <c r="D17" s="82"/>
      <c r="E17" s="85"/>
      <c r="F17" s="82"/>
      <c r="G17" s="82"/>
      <c r="H17" s="82"/>
      <c r="I17" s="82"/>
      <c r="J17" s="82"/>
      <c r="K17" s="119"/>
      <c r="L17" s="119"/>
      <c r="M17" s="123"/>
    </row>
    <row r="18" spans="1:13" s="25" customFormat="1" ht="18.600000000000001" thickBot="1" x14ac:dyDescent="0.4">
      <c r="A18" s="20"/>
      <c r="B18" s="20"/>
      <c r="C18" s="20"/>
      <c r="D18" s="31" t="s">
        <v>13</v>
      </c>
      <c r="E18" s="32"/>
      <c r="F18" s="33">
        <f>SUM(F11:F17)</f>
        <v>5246</v>
      </c>
      <c r="G18" s="36">
        <f>SUM(G11:G17)</f>
        <v>4672</v>
      </c>
      <c r="H18" s="33">
        <f>SUM(H11:H17)</f>
        <v>4143</v>
      </c>
      <c r="I18" s="33">
        <f>SUM(I11:I17)</f>
        <v>529</v>
      </c>
      <c r="J18" s="34"/>
      <c r="K18" s="120">
        <f>L18/G18</f>
        <v>40.767679794520546</v>
      </c>
      <c r="L18" s="121">
        <f>SUM(L11:L17)</f>
        <v>190466.6</v>
      </c>
      <c r="M18" s="71"/>
    </row>
    <row r="21" spans="1:13" ht="15.6" x14ac:dyDescent="0.3">
      <c r="A21" s="2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3" ht="18" x14ac:dyDescent="0.35">
      <c r="A22" s="21"/>
      <c r="B22" s="3" t="s">
        <v>19</v>
      </c>
      <c r="C22" s="3"/>
      <c r="D22" s="3"/>
      <c r="E22" s="7"/>
      <c r="F22" s="7"/>
      <c r="G22" s="7"/>
      <c r="H22" s="7"/>
      <c r="I22" s="7"/>
      <c r="J22" s="3" t="s">
        <v>20</v>
      </c>
      <c r="K22" s="7"/>
      <c r="L22" s="7"/>
    </row>
  </sheetData>
  <mergeCells count="13">
    <mergeCell ref="M11:M12"/>
    <mergeCell ref="M13:M14"/>
    <mergeCell ref="M15:M16"/>
    <mergeCell ref="M9:M10"/>
    <mergeCell ref="A6:H6"/>
    <mergeCell ref="J9:J10"/>
    <mergeCell ref="K9:K10"/>
    <mergeCell ref="L9:L10"/>
    <mergeCell ref="B9:B10"/>
    <mergeCell ref="C9:C10"/>
    <mergeCell ref="A9:A10"/>
    <mergeCell ref="D9:D10"/>
    <mergeCell ref="E9:E1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74B55-FDA8-40EE-8395-04834F675117}">
  <dimension ref="A3:M21"/>
  <sheetViews>
    <sheetView workbookViewId="0">
      <selection activeCell="A6" sqref="A6:H6"/>
    </sheetView>
  </sheetViews>
  <sheetFormatPr defaultRowHeight="14.4" x14ac:dyDescent="0.3"/>
  <cols>
    <col min="1" max="1" width="8.88671875" style="22"/>
    <col min="2" max="2" width="40.5546875" customWidth="1"/>
    <col min="6" max="6" width="14.77734375" customWidth="1"/>
    <col min="7" max="7" width="13.77734375" customWidth="1"/>
    <col min="8" max="8" width="12.77734375" customWidth="1"/>
    <col min="9" max="9" width="15.77734375" customWidth="1"/>
    <col min="10" max="10" width="12.6640625" customWidth="1"/>
    <col min="11" max="11" width="11.44140625" customWidth="1"/>
    <col min="12" max="12" width="13" hidden="1" customWidth="1"/>
    <col min="13" max="13" width="10.5546875" style="76" customWidth="1"/>
  </cols>
  <sheetData>
    <row r="3" spans="1:13" ht="21" x14ac:dyDescent="0.4">
      <c r="A3" s="20" t="s">
        <v>0</v>
      </c>
      <c r="B3" s="2" t="s">
        <v>21</v>
      </c>
      <c r="C3" s="3"/>
      <c r="D3" s="4"/>
      <c r="E3" s="3"/>
      <c r="F3" s="3"/>
      <c r="G3" s="3"/>
      <c r="H3" s="3"/>
      <c r="I3" s="1"/>
      <c r="J3" s="5"/>
      <c r="K3" s="1"/>
      <c r="L3" s="1"/>
    </row>
    <row r="4" spans="1:13" ht="21" x14ac:dyDescent="0.4">
      <c r="A4" s="20" t="s">
        <v>1</v>
      </c>
      <c r="B4" s="4" t="s">
        <v>2</v>
      </c>
      <c r="C4" s="3"/>
      <c r="D4" s="6"/>
      <c r="E4" s="6"/>
      <c r="F4" s="3"/>
      <c r="G4" s="6"/>
      <c r="H4" s="6"/>
      <c r="I4" s="6"/>
      <c r="J4" s="6"/>
      <c r="K4" s="1"/>
      <c r="L4" s="3"/>
    </row>
    <row r="5" spans="1:13" ht="18" x14ac:dyDescent="0.35">
      <c r="A5" s="20"/>
      <c r="B5" s="1"/>
      <c r="C5" s="1"/>
      <c r="D5" s="1"/>
      <c r="E5" s="1"/>
      <c r="F5" s="1"/>
      <c r="G5" s="1"/>
      <c r="H5" s="1"/>
      <c r="I5" s="1"/>
      <c r="J5" s="1"/>
      <c r="K5" s="3"/>
      <c r="L5" s="1"/>
    </row>
    <row r="6" spans="1:13" ht="21" x14ac:dyDescent="0.4">
      <c r="A6" s="127" t="s">
        <v>53</v>
      </c>
      <c r="B6" s="127"/>
      <c r="C6" s="127"/>
      <c r="D6" s="127"/>
      <c r="E6" s="127"/>
      <c r="F6" s="127"/>
      <c r="G6" s="127"/>
      <c r="H6" s="127"/>
      <c r="I6" s="1"/>
      <c r="J6" s="4" t="s">
        <v>51</v>
      </c>
      <c r="K6" s="7"/>
      <c r="L6" s="8"/>
    </row>
    <row r="7" spans="1:13" s="25" customFormat="1" ht="18" x14ac:dyDescent="0.35">
      <c r="A7" s="20"/>
      <c r="B7" s="9"/>
      <c r="C7" s="9" t="s">
        <v>5</v>
      </c>
      <c r="D7" s="3"/>
      <c r="E7" s="9"/>
      <c r="F7" s="9"/>
      <c r="G7" s="9"/>
      <c r="H7" s="9"/>
      <c r="I7" s="3"/>
      <c r="J7" s="1"/>
      <c r="K7" s="24"/>
      <c r="L7" s="3"/>
      <c r="M7" s="71"/>
    </row>
    <row r="8" spans="1:13" s="25" customFormat="1" ht="18.600000000000001" thickBot="1" x14ac:dyDescent="0.4">
      <c r="A8" s="20"/>
      <c r="B8" s="1"/>
      <c r="C8" s="1"/>
      <c r="D8" s="1"/>
      <c r="E8" s="1"/>
      <c r="F8" s="1"/>
      <c r="G8" s="1"/>
      <c r="H8" s="1"/>
      <c r="I8" s="3"/>
      <c r="J8" s="1"/>
      <c r="K8" s="3"/>
      <c r="L8" s="24"/>
      <c r="M8" s="71"/>
    </row>
    <row r="9" spans="1:13" s="25" customFormat="1" ht="18" customHeight="1" x14ac:dyDescent="0.35">
      <c r="A9" s="134" t="s">
        <v>24</v>
      </c>
      <c r="B9" s="132" t="s">
        <v>23</v>
      </c>
      <c r="C9" s="132" t="s">
        <v>6</v>
      </c>
      <c r="D9" s="132" t="s">
        <v>7</v>
      </c>
      <c r="E9" s="136" t="s">
        <v>25</v>
      </c>
      <c r="F9" s="43" t="s">
        <v>8</v>
      </c>
      <c r="G9" s="43"/>
      <c r="H9" s="43"/>
      <c r="I9" s="43"/>
      <c r="J9" s="128" t="s">
        <v>22</v>
      </c>
      <c r="K9" s="128" t="s">
        <v>26</v>
      </c>
      <c r="L9" s="128" t="s">
        <v>27</v>
      </c>
      <c r="M9" s="125" t="s">
        <v>49</v>
      </c>
    </row>
    <row r="10" spans="1:13" s="25" customFormat="1" ht="53.4" customHeight="1" x14ac:dyDescent="0.35">
      <c r="A10" s="135"/>
      <c r="B10" s="133"/>
      <c r="C10" s="133"/>
      <c r="D10" s="133"/>
      <c r="E10" s="137"/>
      <c r="F10" s="26" t="s">
        <v>9</v>
      </c>
      <c r="G10" s="26" t="s">
        <v>10</v>
      </c>
      <c r="H10" s="26" t="s">
        <v>11</v>
      </c>
      <c r="I10" s="26" t="s">
        <v>12</v>
      </c>
      <c r="J10" s="129"/>
      <c r="K10" s="129"/>
      <c r="L10" s="129"/>
      <c r="M10" s="126"/>
    </row>
    <row r="11" spans="1:13" s="25" customFormat="1" ht="18" x14ac:dyDescent="0.35">
      <c r="A11" s="52">
        <v>1</v>
      </c>
      <c r="B11" s="27" t="s">
        <v>31</v>
      </c>
      <c r="C11" s="28">
        <v>34</v>
      </c>
      <c r="D11" s="26">
        <v>1</v>
      </c>
      <c r="E11" s="29">
        <v>2.91</v>
      </c>
      <c r="F11" s="26">
        <v>968</v>
      </c>
      <c r="G11" s="26">
        <v>862</v>
      </c>
      <c r="H11" s="26">
        <v>793</v>
      </c>
      <c r="I11" s="26">
        <f>G11-H11</f>
        <v>69</v>
      </c>
      <c r="J11" s="26" t="s">
        <v>14</v>
      </c>
      <c r="K11" s="35">
        <f>L11/G11</f>
        <v>52.983665893271457</v>
      </c>
      <c r="L11" s="30">
        <v>45671.92</v>
      </c>
      <c r="M11" s="138">
        <v>69500</v>
      </c>
    </row>
    <row r="12" spans="1:13" s="25" customFormat="1" ht="18" x14ac:dyDescent="0.35">
      <c r="A12" s="52">
        <v>2</v>
      </c>
      <c r="B12" s="27" t="s">
        <v>31</v>
      </c>
      <c r="C12" s="28">
        <v>34</v>
      </c>
      <c r="D12" s="26">
        <v>11</v>
      </c>
      <c r="E12" s="29">
        <v>0.62</v>
      </c>
      <c r="F12" s="26">
        <v>321</v>
      </c>
      <c r="G12" s="26">
        <v>284</v>
      </c>
      <c r="H12" s="26">
        <v>273</v>
      </c>
      <c r="I12" s="26">
        <f t="shared" ref="I12:I15" si="0">G12-H12</f>
        <v>11</v>
      </c>
      <c r="J12" s="26" t="s">
        <v>14</v>
      </c>
      <c r="K12" s="35">
        <f t="shared" ref="K12:K15" si="1">L12/G12</f>
        <v>55.246373239436615</v>
      </c>
      <c r="L12" s="30">
        <v>15689.97</v>
      </c>
      <c r="M12" s="138"/>
    </row>
    <row r="13" spans="1:13" s="25" customFormat="1" ht="18" x14ac:dyDescent="0.35">
      <c r="A13" s="52">
        <v>3</v>
      </c>
      <c r="B13" s="27" t="s">
        <v>31</v>
      </c>
      <c r="C13" s="28">
        <v>34</v>
      </c>
      <c r="D13" s="26">
        <v>15</v>
      </c>
      <c r="E13" s="29">
        <v>0.59</v>
      </c>
      <c r="F13" s="26">
        <v>166</v>
      </c>
      <c r="G13" s="26">
        <v>148</v>
      </c>
      <c r="H13" s="26">
        <v>140</v>
      </c>
      <c r="I13" s="26">
        <f t="shared" si="0"/>
        <v>8</v>
      </c>
      <c r="J13" s="26" t="s">
        <v>14</v>
      </c>
      <c r="K13" s="35">
        <f t="shared" si="1"/>
        <v>54.577432432432431</v>
      </c>
      <c r="L13" s="30">
        <v>8077.46</v>
      </c>
      <c r="M13" s="138"/>
    </row>
    <row r="14" spans="1:13" s="25" customFormat="1" ht="18" x14ac:dyDescent="0.35">
      <c r="A14" s="117">
        <v>4</v>
      </c>
      <c r="B14" s="27" t="s">
        <v>31</v>
      </c>
      <c r="C14" s="28">
        <v>339</v>
      </c>
      <c r="D14" s="26">
        <v>9</v>
      </c>
      <c r="E14" s="29">
        <v>1.77</v>
      </c>
      <c r="F14" s="26">
        <v>390</v>
      </c>
      <c r="G14" s="26">
        <v>358</v>
      </c>
      <c r="H14" s="26">
        <v>268</v>
      </c>
      <c r="I14" s="26">
        <f t="shared" si="0"/>
        <v>90</v>
      </c>
      <c r="J14" s="26" t="s">
        <v>14</v>
      </c>
      <c r="K14" s="35">
        <f t="shared" si="1"/>
        <v>44.444301675977655</v>
      </c>
      <c r="L14" s="30">
        <v>15911.06</v>
      </c>
      <c r="M14" s="138">
        <v>22800</v>
      </c>
    </row>
    <row r="15" spans="1:13" s="25" customFormat="1" ht="18.600000000000001" thickBot="1" x14ac:dyDescent="0.4">
      <c r="A15" s="118">
        <v>5</v>
      </c>
      <c r="B15" s="83" t="s">
        <v>31</v>
      </c>
      <c r="C15" s="84">
        <v>340</v>
      </c>
      <c r="D15" s="82">
        <v>6</v>
      </c>
      <c r="E15" s="85">
        <v>0.38</v>
      </c>
      <c r="F15" s="82">
        <v>171</v>
      </c>
      <c r="G15" s="82">
        <v>153</v>
      </c>
      <c r="H15" s="82">
        <v>143</v>
      </c>
      <c r="I15" s="82">
        <f t="shared" si="0"/>
        <v>10</v>
      </c>
      <c r="J15" s="82" t="s">
        <v>15</v>
      </c>
      <c r="K15" s="37">
        <f t="shared" si="1"/>
        <v>44.775686274509809</v>
      </c>
      <c r="L15" s="119">
        <v>6850.68</v>
      </c>
      <c r="M15" s="139"/>
    </row>
    <row r="16" spans="1:13" s="25" customFormat="1" ht="18" x14ac:dyDescent="0.35">
      <c r="A16" s="17"/>
      <c r="B16" s="18"/>
      <c r="C16" s="79"/>
      <c r="D16" s="17"/>
      <c r="E16" s="80"/>
      <c r="F16" s="17"/>
      <c r="G16" s="17"/>
      <c r="H16" s="17"/>
      <c r="I16" s="17"/>
      <c r="J16" s="17"/>
      <c r="K16" s="115"/>
      <c r="L16" s="116"/>
      <c r="M16" s="71"/>
    </row>
    <row r="17" spans="1:13" s="25" customFormat="1" ht="18.600000000000001" thickBot="1" x14ac:dyDescent="0.4">
      <c r="A17" s="20"/>
      <c r="B17" s="20"/>
      <c r="C17" s="20"/>
      <c r="D17" s="31" t="s">
        <v>13</v>
      </c>
      <c r="E17" s="32"/>
      <c r="F17" s="33">
        <f>SUM(F11:F16)</f>
        <v>2016</v>
      </c>
      <c r="G17" s="36">
        <f>SUM(G11:G16)</f>
        <v>1805</v>
      </c>
      <c r="H17" s="33">
        <f>SUM(H11:H16)</f>
        <v>1617</v>
      </c>
      <c r="I17" s="33">
        <f>SUM(I11:I16)</f>
        <v>188</v>
      </c>
      <c r="J17" s="34"/>
      <c r="K17" s="37">
        <f>L17/G17</f>
        <v>51.080936288088644</v>
      </c>
      <c r="L17" s="38">
        <f>SUM(L11:L16)</f>
        <v>92201.09</v>
      </c>
      <c r="M17" s="71"/>
    </row>
    <row r="20" spans="1:13" ht="18" x14ac:dyDescent="0.35">
      <c r="A20" s="21"/>
      <c r="B20" s="3" t="s">
        <v>52</v>
      </c>
      <c r="C20" s="3"/>
      <c r="D20" s="3"/>
      <c r="E20" s="3"/>
      <c r="F20" s="3"/>
      <c r="G20" s="3" t="s">
        <v>50</v>
      </c>
      <c r="H20" s="3"/>
      <c r="I20" s="3"/>
      <c r="J20" s="7"/>
      <c r="K20" s="7"/>
      <c r="L20" s="7"/>
    </row>
    <row r="21" spans="1:13" ht="18" x14ac:dyDescent="0.35">
      <c r="A21" s="21"/>
      <c r="B21" s="3"/>
      <c r="C21" s="3"/>
      <c r="D21" s="3"/>
      <c r="E21" s="7"/>
      <c r="F21" s="7"/>
      <c r="G21" s="7"/>
      <c r="H21" s="7"/>
      <c r="I21" s="7"/>
      <c r="J21" s="3"/>
      <c r="K21" s="7"/>
      <c r="L21" s="7"/>
    </row>
  </sheetData>
  <mergeCells count="12">
    <mergeCell ref="A6:H6"/>
    <mergeCell ref="A9:A10"/>
    <mergeCell ref="B9:B10"/>
    <mergeCell ref="C9:C10"/>
    <mergeCell ref="D9:D10"/>
    <mergeCell ref="E9:E10"/>
    <mergeCell ref="M9:M10"/>
    <mergeCell ref="M11:M13"/>
    <mergeCell ref="M14:M15"/>
    <mergeCell ref="J9:J10"/>
    <mergeCell ref="K9:K10"/>
    <mergeCell ref="L9:L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80DA6-69C7-47D1-839F-5D637D0B4A0F}">
  <dimension ref="A3:M26"/>
  <sheetViews>
    <sheetView workbookViewId="0">
      <selection activeCell="A6" sqref="A6:H6"/>
    </sheetView>
  </sheetViews>
  <sheetFormatPr defaultRowHeight="18" x14ac:dyDescent="0.3"/>
  <cols>
    <col min="1" max="1" width="7.77734375" style="54" customWidth="1"/>
    <col min="2" max="2" width="34" customWidth="1"/>
    <col min="3" max="3" width="16.77734375" customWidth="1"/>
    <col min="4" max="4" width="28.109375" customWidth="1"/>
    <col min="6" max="6" width="11.77734375" customWidth="1"/>
    <col min="7" max="7" width="11" customWidth="1"/>
    <col min="8" max="8" width="13.44140625" customWidth="1"/>
    <col min="9" max="9" width="9.77734375" customWidth="1"/>
    <col min="10" max="10" width="12.6640625" customWidth="1"/>
    <col min="11" max="11" width="11.77734375" customWidth="1"/>
    <col min="12" max="12" width="11.109375" hidden="1" customWidth="1"/>
    <col min="13" max="13" width="11" style="76" bestFit="1" customWidth="1"/>
  </cols>
  <sheetData>
    <row r="3" spans="1:13" ht="21" x14ac:dyDescent="0.4">
      <c r="A3" s="20"/>
      <c r="B3" s="2" t="s">
        <v>28</v>
      </c>
      <c r="C3" s="6"/>
      <c r="D3" s="4"/>
      <c r="E3" s="4"/>
      <c r="F3" s="6"/>
      <c r="G3" s="6"/>
      <c r="H3" s="6"/>
      <c r="I3" s="6"/>
      <c r="J3" s="6"/>
      <c r="K3" s="6"/>
      <c r="L3" s="6"/>
    </row>
    <row r="4" spans="1:13" ht="21" x14ac:dyDescent="0.4">
      <c r="A4" s="141" t="s">
        <v>29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3" x14ac:dyDescent="0.3">
      <c r="A5" s="13"/>
      <c r="B5" s="40"/>
      <c r="C5" s="40"/>
      <c r="D5" s="40"/>
      <c r="E5" s="40"/>
      <c r="F5" s="40"/>
      <c r="G5" s="40"/>
      <c r="H5" s="40"/>
      <c r="I5" s="39"/>
      <c r="J5" s="40"/>
      <c r="K5" s="39"/>
      <c r="L5" s="40"/>
    </row>
    <row r="6" spans="1:13" ht="21" x14ac:dyDescent="0.4">
      <c r="A6" s="127" t="s">
        <v>53</v>
      </c>
      <c r="B6" s="127"/>
      <c r="C6" s="127"/>
      <c r="D6" s="127"/>
      <c r="E6" s="127"/>
      <c r="F6" s="127"/>
      <c r="G6" s="127"/>
      <c r="H6" s="127"/>
      <c r="I6" s="41"/>
      <c r="J6" s="4" t="s">
        <v>51</v>
      </c>
      <c r="K6" s="41"/>
      <c r="L6" s="7"/>
    </row>
    <row r="7" spans="1:13" ht="20.399999999999999" x14ac:dyDescent="0.35">
      <c r="A7" s="142" t="s">
        <v>30</v>
      </c>
      <c r="B7" s="142"/>
      <c r="C7" s="142"/>
      <c r="D7" s="142"/>
      <c r="E7" s="142"/>
      <c r="F7" s="142"/>
      <c r="G7" s="142"/>
      <c r="H7" s="142"/>
      <c r="I7" s="7"/>
      <c r="J7" s="41"/>
      <c r="K7" s="10"/>
      <c r="L7" s="42"/>
    </row>
    <row r="8" spans="1:13" ht="20.399999999999999" x14ac:dyDescent="0.35">
      <c r="A8" s="20"/>
      <c r="B8" s="7"/>
      <c r="C8" s="7"/>
      <c r="D8" s="7"/>
      <c r="E8" s="7"/>
      <c r="F8" s="7"/>
      <c r="G8" s="7"/>
      <c r="H8" s="7"/>
      <c r="I8" s="7"/>
      <c r="J8" s="41"/>
      <c r="K8" s="10"/>
      <c r="L8" s="41"/>
    </row>
    <row r="9" spans="1:13" ht="18.600000000000001" thickBot="1" x14ac:dyDescent="0.35">
      <c r="A9" s="20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3" s="25" customFormat="1" ht="18" customHeight="1" x14ac:dyDescent="0.35">
      <c r="A10" s="134" t="s">
        <v>24</v>
      </c>
      <c r="B10" s="132" t="s">
        <v>23</v>
      </c>
      <c r="C10" s="132" t="s">
        <v>6</v>
      </c>
      <c r="D10" s="132" t="s">
        <v>7</v>
      </c>
      <c r="E10" s="136" t="s">
        <v>25</v>
      </c>
      <c r="F10" s="43" t="s">
        <v>8</v>
      </c>
      <c r="G10" s="43"/>
      <c r="H10" s="43"/>
      <c r="I10" s="43"/>
      <c r="J10" s="128" t="s">
        <v>22</v>
      </c>
      <c r="K10" s="128" t="s">
        <v>26</v>
      </c>
      <c r="L10" s="130" t="s">
        <v>27</v>
      </c>
      <c r="M10" s="125" t="s">
        <v>49</v>
      </c>
    </row>
    <row r="11" spans="1:13" s="25" customFormat="1" ht="53.4" customHeight="1" x14ac:dyDescent="0.35">
      <c r="A11" s="135"/>
      <c r="B11" s="133"/>
      <c r="C11" s="133"/>
      <c r="D11" s="133"/>
      <c r="E11" s="137"/>
      <c r="F11" s="26" t="s">
        <v>9</v>
      </c>
      <c r="G11" s="26" t="s">
        <v>10</v>
      </c>
      <c r="H11" s="26" t="s">
        <v>11</v>
      </c>
      <c r="I11" s="26" t="s">
        <v>12</v>
      </c>
      <c r="J11" s="129"/>
      <c r="K11" s="129"/>
      <c r="L11" s="131"/>
      <c r="M11" s="126"/>
    </row>
    <row r="12" spans="1:13" x14ac:dyDescent="0.35">
      <c r="A12" s="55">
        <v>1</v>
      </c>
      <c r="B12" s="45" t="s">
        <v>31</v>
      </c>
      <c r="C12" s="45">
        <v>135</v>
      </c>
      <c r="D12" s="45">
        <v>5</v>
      </c>
      <c r="E12" s="46">
        <v>0.28000000000000003</v>
      </c>
      <c r="F12" s="45">
        <v>86</v>
      </c>
      <c r="G12" s="45">
        <v>74</v>
      </c>
      <c r="H12" s="45">
        <v>65</v>
      </c>
      <c r="I12" s="45">
        <v>9</v>
      </c>
      <c r="J12" s="45" t="s">
        <v>14</v>
      </c>
      <c r="K12" s="69">
        <f>L12/G12</f>
        <v>52.248513513513515</v>
      </c>
      <c r="L12" s="69">
        <v>3866.39</v>
      </c>
      <c r="M12" s="140">
        <v>12900</v>
      </c>
    </row>
    <row r="13" spans="1:13" x14ac:dyDescent="0.35">
      <c r="A13" s="55">
        <v>2</v>
      </c>
      <c r="B13" s="45" t="s">
        <v>32</v>
      </c>
      <c r="C13" s="45">
        <v>135</v>
      </c>
      <c r="D13" s="45">
        <v>12</v>
      </c>
      <c r="E13" s="46">
        <v>0.96</v>
      </c>
      <c r="F13" s="45">
        <v>195</v>
      </c>
      <c r="G13" s="45">
        <v>175</v>
      </c>
      <c r="H13" s="45">
        <v>130</v>
      </c>
      <c r="I13" s="45">
        <v>45</v>
      </c>
      <c r="J13" s="45" t="s">
        <v>33</v>
      </c>
      <c r="K13" s="69">
        <f>L13/G13</f>
        <v>45.087314285714285</v>
      </c>
      <c r="L13" s="69">
        <v>7890.28</v>
      </c>
      <c r="M13" s="138"/>
    </row>
    <row r="14" spans="1:13" x14ac:dyDescent="0.35">
      <c r="A14" s="55">
        <v>3</v>
      </c>
      <c r="B14" s="45" t="s">
        <v>31</v>
      </c>
      <c r="C14" s="45">
        <v>135</v>
      </c>
      <c r="D14" s="45">
        <v>16</v>
      </c>
      <c r="E14" s="46">
        <v>0.26</v>
      </c>
      <c r="F14" s="45">
        <v>49</v>
      </c>
      <c r="G14" s="45">
        <v>41</v>
      </c>
      <c r="H14" s="45">
        <v>34</v>
      </c>
      <c r="I14" s="45">
        <v>7</v>
      </c>
      <c r="J14" s="45" t="s">
        <v>14</v>
      </c>
      <c r="K14" s="69">
        <f>L14/G14</f>
        <v>49.205609756097566</v>
      </c>
      <c r="L14" s="69">
        <v>2017.43</v>
      </c>
      <c r="M14" s="138"/>
    </row>
    <row r="15" spans="1:13" x14ac:dyDescent="0.35">
      <c r="A15" s="52">
        <v>4</v>
      </c>
      <c r="B15" s="45" t="s">
        <v>34</v>
      </c>
      <c r="C15" s="45">
        <v>149</v>
      </c>
      <c r="D15" s="45">
        <v>3</v>
      </c>
      <c r="E15" s="46">
        <v>0.99</v>
      </c>
      <c r="F15" s="45">
        <v>240</v>
      </c>
      <c r="G15" s="45">
        <v>211</v>
      </c>
      <c r="H15" s="45">
        <v>197</v>
      </c>
      <c r="I15" s="45">
        <v>14</v>
      </c>
      <c r="J15" s="45" t="s">
        <v>14</v>
      </c>
      <c r="K15" s="69">
        <f>L15/G15</f>
        <v>53.367819905213274</v>
      </c>
      <c r="L15" s="69">
        <v>11260.61</v>
      </c>
      <c r="M15" s="140">
        <v>11900</v>
      </c>
    </row>
    <row r="16" spans="1:13" x14ac:dyDescent="0.35">
      <c r="A16" s="52">
        <v>5</v>
      </c>
      <c r="B16" s="45" t="s">
        <v>35</v>
      </c>
      <c r="C16" s="45">
        <v>145</v>
      </c>
      <c r="D16" s="47" t="s">
        <v>36</v>
      </c>
      <c r="E16" s="46">
        <v>0.01</v>
      </c>
      <c r="F16" s="45">
        <v>18</v>
      </c>
      <c r="G16" s="45">
        <v>14</v>
      </c>
      <c r="H16" s="45">
        <v>13</v>
      </c>
      <c r="I16" s="45">
        <v>1</v>
      </c>
      <c r="J16" s="45" t="s">
        <v>15</v>
      </c>
      <c r="K16" s="69">
        <f>L16/G16</f>
        <v>42.852857142857147</v>
      </c>
      <c r="L16" s="69">
        <v>599.94000000000005</v>
      </c>
      <c r="M16" s="138"/>
    </row>
    <row r="17" spans="1:13" x14ac:dyDescent="0.35">
      <c r="A17" s="52"/>
      <c r="B17" s="45"/>
      <c r="C17" s="45"/>
      <c r="D17" s="47"/>
      <c r="E17" s="46"/>
      <c r="F17" s="45"/>
      <c r="G17" s="45"/>
      <c r="H17" s="45"/>
      <c r="I17" s="45"/>
      <c r="J17" s="45"/>
      <c r="K17" s="57"/>
      <c r="L17" s="110"/>
      <c r="M17" s="111"/>
    </row>
    <row r="18" spans="1:13" ht="18.600000000000001" thickBot="1" x14ac:dyDescent="0.35">
      <c r="A18" s="53"/>
      <c r="B18" s="23"/>
      <c r="C18" s="23"/>
      <c r="D18" s="48" t="s">
        <v>13</v>
      </c>
      <c r="E18" s="49"/>
      <c r="F18" s="50">
        <f>SUM(F12:F16)</f>
        <v>588</v>
      </c>
      <c r="G18" s="56">
        <f>SUM(G12:G16)</f>
        <v>515</v>
      </c>
      <c r="H18" s="50">
        <f>SUM(H12:H16)</f>
        <v>439</v>
      </c>
      <c r="I18" s="50">
        <f>SUM(I12:I16)</f>
        <v>76</v>
      </c>
      <c r="J18" s="51"/>
      <c r="K18" s="58">
        <f>SUM(K12:K16)</f>
        <v>242.76211460339579</v>
      </c>
      <c r="L18" s="112">
        <f>SUM(L12:L16)</f>
        <v>25634.649999999998</v>
      </c>
      <c r="M18" s="113"/>
    </row>
    <row r="19" spans="1:13" x14ac:dyDescent="0.3">
      <c r="A19" s="2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1" spans="1:13" x14ac:dyDescent="0.35">
      <c r="B21" s="3" t="s">
        <v>37</v>
      </c>
      <c r="K21" s="3" t="s">
        <v>38</v>
      </c>
    </row>
    <row r="26" spans="1:13" x14ac:dyDescent="0.3">
      <c r="H26" s="44"/>
    </row>
  </sheetData>
  <mergeCells count="14">
    <mergeCell ref="A4:L4"/>
    <mergeCell ref="A6:H6"/>
    <mergeCell ref="A7:H7"/>
    <mergeCell ref="A10:A11"/>
    <mergeCell ref="B10:B11"/>
    <mergeCell ref="C10:C11"/>
    <mergeCell ref="D10:D11"/>
    <mergeCell ref="M10:M11"/>
    <mergeCell ref="M12:M14"/>
    <mergeCell ref="M15:M16"/>
    <mergeCell ref="E10:E11"/>
    <mergeCell ref="J10:J11"/>
    <mergeCell ref="K10:K11"/>
    <mergeCell ref="L10:L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65372-EBD3-4114-87E8-D7EAC0D61F76}">
  <dimension ref="A3:M18"/>
  <sheetViews>
    <sheetView workbookViewId="0">
      <selection activeCell="G11" sqref="G11"/>
    </sheetView>
  </sheetViews>
  <sheetFormatPr defaultRowHeight="14.4" x14ac:dyDescent="0.3"/>
  <cols>
    <col min="1" max="1" width="8.44140625" customWidth="1"/>
    <col min="2" max="2" width="27.21875" customWidth="1"/>
    <col min="3" max="3" width="10.77734375" customWidth="1"/>
    <col min="4" max="4" width="14" customWidth="1"/>
    <col min="5" max="5" width="8.44140625" customWidth="1"/>
    <col min="6" max="6" width="11.77734375" customWidth="1"/>
    <col min="7" max="7" width="10.109375" customWidth="1"/>
    <col min="8" max="8" width="13.44140625" customWidth="1"/>
    <col min="10" max="10" width="10" customWidth="1"/>
    <col min="11" max="11" width="13.33203125" customWidth="1"/>
    <col min="12" max="12" width="12.33203125" hidden="1" customWidth="1"/>
    <col min="13" max="13" width="11.77734375" style="76" customWidth="1"/>
  </cols>
  <sheetData>
    <row r="3" spans="1:13" ht="21" x14ac:dyDescent="0.4">
      <c r="A3" s="1" t="s">
        <v>0</v>
      </c>
      <c r="B3" s="2" t="s">
        <v>39</v>
      </c>
      <c r="C3" s="3"/>
      <c r="D3" s="4"/>
      <c r="E3" s="3"/>
      <c r="F3" s="3"/>
      <c r="G3" s="3"/>
      <c r="H3" s="3"/>
      <c r="I3" s="1"/>
      <c r="J3" s="5"/>
      <c r="K3" s="1"/>
      <c r="L3" s="1"/>
    </row>
    <row r="4" spans="1:13" ht="21" x14ac:dyDescent="0.4">
      <c r="A4" s="1" t="s">
        <v>1</v>
      </c>
      <c r="B4" s="4" t="s">
        <v>2</v>
      </c>
      <c r="C4" s="3"/>
      <c r="D4" s="6"/>
      <c r="E4" s="6"/>
      <c r="F4" s="3"/>
      <c r="G4" s="6"/>
      <c r="H4" s="6"/>
      <c r="I4" s="6"/>
      <c r="J4" s="6"/>
      <c r="K4" s="1"/>
      <c r="L4" s="3"/>
    </row>
    <row r="5" spans="1:13" ht="18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3"/>
      <c r="L5" s="1"/>
    </row>
    <row r="6" spans="1:13" ht="21" x14ac:dyDescent="0.4">
      <c r="A6" s="127" t="s">
        <v>53</v>
      </c>
      <c r="B6" s="127"/>
      <c r="C6" s="127"/>
      <c r="D6" s="127"/>
      <c r="E6" s="127"/>
      <c r="F6" s="127"/>
      <c r="G6" s="127"/>
      <c r="H6" s="127"/>
      <c r="I6" s="1"/>
      <c r="J6" s="4" t="s">
        <v>51</v>
      </c>
      <c r="K6" s="7"/>
      <c r="L6" s="8"/>
    </row>
    <row r="7" spans="1:13" ht="20.399999999999999" x14ac:dyDescent="0.35">
      <c r="A7" s="3"/>
      <c r="B7" s="9"/>
      <c r="C7" s="9" t="s">
        <v>5</v>
      </c>
      <c r="D7" s="7"/>
      <c r="E7" s="9"/>
      <c r="F7" s="9"/>
      <c r="G7" s="9"/>
      <c r="H7" s="9"/>
      <c r="I7" s="3"/>
      <c r="J7" s="1"/>
      <c r="K7" s="10"/>
      <c r="L7" s="3"/>
    </row>
    <row r="8" spans="1:13" ht="21" thickBot="1" x14ac:dyDescent="0.4">
      <c r="A8" s="1"/>
      <c r="B8" s="1"/>
      <c r="C8" s="1"/>
      <c r="D8" s="1"/>
      <c r="E8" s="1"/>
      <c r="F8" s="1"/>
      <c r="G8" s="1"/>
      <c r="H8" s="1"/>
      <c r="I8" s="3"/>
      <c r="J8" s="1"/>
      <c r="K8" s="7"/>
      <c r="L8" s="11"/>
    </row>
    <row r="9" spans="1:13" s="25" customFormat="1" ht="18" customHeight="1" x14ac:dyDescent="0.35">
      <c r="A9" s="134" t="s">
        <v>24</v>
      </c>
      <c r="B9" s="132" t="s">
        <v>23</v>
      </c>
      <c r="C9" s="132" t="s">
        <v>6</v>
      </c>
      <c r="D9" s="132" t="s">
        <v>7</v>
      </c>
      <c r="E9" s="136" t="s">
        <v>25</v>
      </c>
      <c r="F9" s="43" t="s">
        <v>8</v>
      </c>
      <c r="G9" s="43"/>
      <c r="H9" s="43"/>
      <c r="I9" s="43"/>
      <c r="J9" s="128" t="s">
        <v>22</v>
      </c>
      <c r="K9" s="128" t="s">
        <v>26</v>
      </c>
      <c r="L9" s="128" t="s">
        <v>27</v>
      </c>
      <c r="M9" s="125" t="s">
        <v>49</v>
      </c>
    </row>
    <row r="10" spans="1:13" s="25" customFormat="1" ht="53.4" customHeight="1" x14ac:dyDescent="0.35">
      <c r="A10" s="135"/>
      <c r="B10" s="133"/>
      <c r="C10" s="133"/>
      <c r="D10" s="133"/>
      <c r="E10" s="137"/>
      <c r="F10" s="26" t="s">
        <v>9</v>
      </c>
      <c r="G10" s="26" t="s">
        <v>10</v>
      </c>
      <c r="H10" s="26" t="s">
        <v>11</v>
      </c>
      <c r="I10" s="26" t="s">
        <v>12</v>
      </c>
      <c r="J10" s="129"/>
      <c r="K10" s="129"/>
      <c r="L10" s="129"/>
      <c r="M10" s="126"/>
    </row>
    <row r="11" spans="1:13" ht="54" customHeight="1" x14ac:dyDescent="0.3">
      <c r="A11" s="102">
        <v>1</v>
      </c>
      <c r="B11" s="12" t="s">
        <v>40</v>
      </c>
      <c r="C11" s="14">
        <v>18</v>
      </c>
      <c r="D11" s="15" t="s">
        <v>41</v>
      </c>
      <c r="E11" s="16">
        <v>1.9</v>
      </c>
      <c r="F11" s="15">
        <v>440</v>
      </c>
      <c r="G11" s="15">
        <v>398</v>
      </c>
      <c r="H11" s="15">
        <v>330</v>
      </c>
      <c r="I11" s="15">
        <v>68</v>
      </c>
      <c r="J11" s="15" t="s">
        <v>42</v>
      </c>
      <c r="K11" s="69">
        <f>L11/G11</f>
        <v>42.609798994974874</v>
      </c>
      <c r="L11" s="69">
        <v>16958.7</v>
      </c>
      <c r="M11" s="140">
        <v>29100</v>
      </c>
    </row>
    <row r="12" spans="1:13" ht="54.6" customHeight="1" x14ac:dyDescent="0.3">
      <c r="A12" s="102">
        <v>2</v>
      </c>
      <c r="B12" s="12" t="s">
        <v>40</v>
      </c>
      <c r="C12" s="14">
        <v>18</v>
      </c>
      <c r="D12" s="15">
        <v>29</v>
      </c>
      <c r="E12" s="16">
        <v>1.26</v>
      </c>
      <c r="F12" s="15">
        <v>336</v>
      </c>
      <c r="G12" s="15">
        <v>309</v>
      </c>
      <c r="H12" s="15">
        <v>214</v>
      </c>
      <c r="I12" s="15">
        <v>95</v>
      </c>
      <c r="J12" s="15" t="s">
        <v>42</v>
      </c>
      <c r="K12" s="69">
        <f>L12/G12</f>
        <v>40.532815533980582</v>
      </c>
      <c r="L12" s="69">
        <v>12524.64</v>
      </c>
      <c r="M12" s="138"/>
    </row>
    <row r="13" spans="1:13" ht="19.8" customHeight="1" x14ac:dyDescent="0.3">
      <c r="A13" s="59"/>
      <c r="B13" s="12"/>
      <c r="C13" s="14"/>
      <c r="D13" s="15"/>
      <c r="E13" s="16"/>
      <c r="F13" s="15"/>
      <c r="G13" s="15"/>
      <c r="H13" s="15"/>
      <c r="I13" s="15"/>
      <c r="J13" s="15"/>
      <c r="K13" s="57"/>
      <c r="L13" s="110"/>
      <c r="M13" s="111"/>
    </row>
    <row r="14" spans="1:13" ht="18.600000000000001" thickBot="1" x14ac:dyDescent="0.35">
      <c r="A14" s="61"/>
      <c r="B14" s="62"/>
      <c r="C14" s="62"/>
      <c r="D14" s="63" t="s">
        <v>13</v>
      </c>
      <c r="E14" s="64"/>
      <c r="F14" s="65">
        <f>SUM(F11:F12)</f>
        <v>776</v>
      </c>
      <c r="G14" s="66">
        <f>SUM(G11:G12)</f>
        <v>707</v>
      </c>
      <c r="H14" s="65">
        <f>SUM(H11:H12)</f>
        <v>544</v>
      </c>
      <c r="I14" s="65">
        <f>SUM(I11:I12)</f>
        <v>163</v>
      </c>
      <c r="J14" s="67">
        <f ca="1">SUM(J11:J40)</f>
        <v>0</v>
      </c>
      <c r="K14" s="68">
        <f>SUM(K11:K11)</f>
        <v>42.609798994974874</v>
      </c>
      <c r="L14" s="114">
        <f>SUM(L11:L12)</f>
        <v>29483.34</v>
      </c>
      <c r="M14" s="113"/>
    </row>
    <row r="17" spans="1:12" ht="15.6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8" x14ac:dyDescent="0.35">
      <c r="A18" s="7"/>
      <c r="B18" s="3" t="s">
        <v>37</v>
      </c>
      <c r="C18" s="3"/>
      <c r="D18" s="3"/>
      <c r="E18" s="7"/>
      <c r="F18" s="7"/>
      <c r="G18" s="7"/>
      <c r="H18" s="7"/>
      <c r="I18" s="7"/>
      <c r="J18" s="3" t="s">
        <v>38</v>
      </c>
      <c r="K18" s="7"/>
      <c r="L18" s="7"/>
    </row>
  </sheetData>
  <mergeCells count="11">
    <mergeCell ref="A6:H6"/>
    <mergeCell ref="A9:A10"/>
    <mergeCell ref="B9:B10"/>
    <mergeCell ref="C9:C10"/>
    <mergeCell ref="D9:D10"/>
    <mergeCell ref="M9:M10"/>
    <mergeCell ref="M11:M12"/>
    <mergeCell ref="E9:E10"/>
    <mergeCell ref="J9:J10"/>
    <mergeCell ref="K9:K10"/>
    <mergeCell ref="L9:L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1A42-A23E-40EF-852A-1059CF328D50}">
  <sheetPr>
    <pageSetUpPr fitToPage="1"/>
  </sheetPr>
  <dimension ref="A1:O27"/>
  <sheetViews>
    <sheetView topLeftCell="A6" zoomScale="70" zoomScaleNormal="70" workbookViewId="0">
      <selection activeCell="S19" sqref="S19"/>
    </sheetView>
  </sheetViews>
  <sheetFormatPr defaultRowHeight="17.399999999999999" x14ac:dyDescent="0.3"/>
  <cols>
    <col min="2" max="2" width="9.77734375" customWidth="1"/>
    <col min="3" max="3" width="20.5546875" customWidth="1"/>
    <col min="4" max="4" width="28.77734375" customWidth="1"/>
    <col min="6" max="6" width="13.21875" customWidth="1"/>
    <col min="7" max="7" width="9.88671875" customWidth="1"/>
    <col min="8" max="8" width="15.33203125" customWidth="1"/>
    <col min="9" max="9" width="13.88671875" customWidth="1"/>
    <col min="10" max="10" width="13.21875" customWidth="1"/>
    <col min="12" max="12" width="15.5546875" customWidth="1"/>
    <col min="13" max="13" width="16" customWidth="1"/>
    <col min="14" max="14" width="18.109375" hidden="1" customWidth="1"/>
    <col min="15" max="15" width="13.21875" style="103" customWidth="1"/>
  </cols>
  <sheetData>
    <row r="1" spans="1:15" ht="21" hidden="1" x14ac:dyDescent="0.4">
      <c r="B1" s="20" t="s">
        <v>1</v>
      </c>
      <c r="C1" s="20"/>
      <c r="D1" s="4" t="s">
        <v>2</v>
      </c>
      <c r="E1" s="3"/>
      <c r="F1" s="6"/>
      <c r="G1" s="6"/>
      <c r="H1" s="3"/>
      <c r="I1" s="6"/>
      <c r="J1" s="6"/>
      <c r="K1" s="6"/>
      <c r="L1" s="6"/>
      <c r="M1" s="1"/>
      <c r="N1" s="3"/>
    </row>
    <row r="2" spans="1:15" ht="18" hidden="1" x14ac:dyDescent="0.35">
      <c r="B2" s="20"/>
      <c r="C2" s="20"/>
      <c r="D2" s="1"/>
      <c r="E2" s="1"/>
      <c r="F2" s="1"/>
      <c r="G2" s="1"/>
      <c r="H2" s="1"/>
      <c r="I2" s="1"/>
      <c r="J2" s="1"/>
      <c r="K2" s="1"/>
      <c r="L2" s="1"/>
      <c r="M2" s="3"/>
      <c r="N2" s="1"/>
    </row>
    <row r="3" spans="1:15" ht="21" hidden="1" x14ac:dyDescent="0.4">
      <c r="B3" s="127" t="s">
        <v>3</v>
      </c>
      <c r="C3" s="127"/>
      <c r="D3" s="127"/>
      <c r="E3" s="127"/>
      <c r="F3" s="127"/>
      <c r="G3" s="127"/>
      <c r="H3" s="127"/>
      <c r="I3" s="127"/>
      <c r="J3" s="127"/>
      <c r="K3" s="1"/>
      <c r="L3" s="4" t="s">
        <v>4</v>
      </c>
      <c r="M3" s="7"/>
      <c r="N3" s="8"/>
    </row>
    <row r="4" spans="1:15" ht="18" hidden="1" x14ac:dyDescent="0.35">
      <c r="B4" s="20"/>
      <c r="C4" s="20"/>
      <c r="D4" s="9"/>
      <c r="E4" s="9" t="s">
        <v>5</v>
      </c>
      <c r="F4" s="3"/>
      <c r="G4" s="9"/>
      <c r="H4" s="9"/>
      <c r="I4" s="9"/>
      <c r="J4" s="9"/>
      <c r="K4" s="3"/>
      <c r="L4" s="1"/>
      <c r="M4" s="24"/>
      <c r="N4" s="3"/>
    </row>
    <row r="5" spans="1:15" ht="18.600000000000001" hidden="1" thickBot="1" x14ac:dyDescent="0.4">
      <c r="B5" s="20"/>
      <c r="C5" s="20"/>
      <c r="D5" s="1"/>
      <c r="E5" s="1"/>
      <c r="F5" s="1"/>
      <c r="G5" s="1"/>
      <c r="H5" s="1"/>
      <c r="I5" s="1"/>
      <c r="J5" s="1"/>
      <c r="K5" s="3"/>
      <c r="L5" s="1"/>
      <c r="M5" s="3"/>
      <c r="N5" s="24"/>
    </row>
    <row r="6" spans="1:15" s="76" customFormat="1" x14ac:dyDescent="0.3">
      <c r="A6" s="159" t="s">
        <v>24</v>
      </c>
      <c r="B6" s="151" t="s">
        <v>48</v>
      </c>
      <c r="C6" s="159" t="s">
        <v>43</v>
      </c>
      <c r="D6" s="153" t="s">
        <v>23</v>
      </c>
      <c r="E6" s="153" t="s">
        <v>6</v>
      </c>
      <c r="F6" s="153" t="s">
        <v>7</v>
      </c>
      <c r="G6" s="155" t="s">
        <v>25</v>
      </c>
      <c r="H6" s="73" t="s">
        <v>8</v>
      </c>
      <c r="I6" s="74"/>
      <c r="J6" s="74"/>
      <c r="K6" s="75"/>
      <c r="L6" s="157" t="s">
        <v>22</v>
      </c>
      <c r="M6" s="157" t="s">
        <v>26</v>
      </c>
      <c r="N6" s="146" t="s">
        <v>27</v>
      </c>
      <c r="O6" s="146" t="s">
        <v>49</v>
      </c>
    </row>
    <row r="7" spans="1:15" s="76" customFormat="1" ht="35.4" customHeight="1" x14ac:dyDescent="0.3">
      <c r="A7" s="160"/>
      <c r="B7" s="152"/>
      <c r="C7" s="160"/>
      <c r="D7" s="154"/>
      <c r="E7" s="154"/>
      <c r="F7" s="154"/>
      <c r="G7" s="156"/>
      <c r="H7" s="107" t="s">
        <v>9</v>
      </c>
      <c r="I7" s="77" t="s">
        <v>10</v>
      </c>
      <c r="J7" s="78" t="s">
        <v>11</v>
      </c>
      <c r="K7" s="77" t="s">
        <v>12</v>
      </c>
      <c r="L7" s="158"/>
      <c r="M7" s="158"/>
      <c r="N7" s="147"/>
      <c r="O7" s="147"/>
    </row>
    <row r="8" spans="1:15" ht="18" x14ac:dyDescent="0.35">
      <c r="A8" s="60">
        <v>1</v>
      </c>
      <c r="B8" s="149">
        <v>1</v>
      </c>
      <c r="C8" s="26" t="s">
        <v>45</v>
      </c>
      <c r="D8" s="27" t="s">
        <v>31</v>
      </c>
      <c r="E8" s="28">
        <v>55</v>
      </c>
      <c r="F8" s="26">
        <v>13</v>
      </c>
      <c r="G8" s="29">
        <v>1.5</v>
      </c>
      <c r="H8" s="26">
        <v>518</v>
      </c>
      <c r="I8" s="26">
        <v>459</v>
      </c>
      <c r="J8" s="26">
        <v>425</v>
      </c>
      <c r="K8" s="26">
        <v>34</v>
      </c>
      <c r="L8" s="26" t="s">
        <v>14</v>
      </c>
      <c r="M8" s="35">
        <f>N8/I8</f>
        <v>56.273028322440084</v>
      </c>
      <c r="N8" s="100">
        <v>25829.32</v>
      </c>
      <c r="O8" s="144">
        <v>39500</v>
      </c>
    </row>
    <row r="9" spans="1:15" ht="18" x14ac:dyDescent="0.35">
      <c r="A9" s="60">
        <v>2</v>
      </c>
      <c r="B9" s="150"/>
      <c r="C9" s="26" t="s">
        <v>45</v>
      </c>
      <c r="D9" s="27" t="s">
        <v>31</v>
      </c>
      <c r="E9" s="28">
        <v>55</v>
      </c>
      <c r="F9" s="26">
        <v>20</v>
      </c>
      <c r="G9" s="29">
        <v>0.7</v>
      </c>
      <c r="H9" s="26">
        <v>289</v>
      </c>
      <c r="I9" s="26">
        <v>256</v>
      </c>
      <c r="J9" s="26">
        <v>241</v>
      </c>
      <c r="K9" s="26">
        <v>15</v>
      </c>
      <c r="L9" s="26" t="s">
        <v>14</v>
      </c>
      <c r="M9" s="35">
        <f t="shared" ref="M9:M13" si="0">N9/I9</f>
        <v>53.272109374999999</v>
      </c>
      <c r="N9" s="100">
        <v>13637.66</v>
      </c>
      <c r="O9" s="144"/>
    </row>
    <row r="10" spans="1:15" ht="18" x14ac:dyDescent="0.35">
      <c r="A10" s="60">
        <v>3</v>
      </c>
      <c r="B10" s="163">
        <v>2</v>
      </c>
      <c r="C10" s="26" t="s">
        <v>45</v>
      </c>
      <c r="D10" s="27" t="s">
        <v>31</v>
      </c>
      <c r="E10" s="28">
        <v>78</v>
      </c>
      <c r="F10" s="26" t="s">
        <v>16</v>
      </c>
      <c r="G10" s="29">
        <v>3.7</v>
      </c>
      <c r="H10" s="26">
        <v>1081</v>
      </c>
      <c r="I10" s="26">
        <v>952</v>
      </c>
      <c r="J10" s="26">
        <v>916</v>
      </c>
      <c r="K10" s="26">
        <v>36</v>
      </c>
      <c r="L10" s="26" t="s">
        <v>15</v>
      </c>
      <c r="M10" s="35">
        <f t="shared" si="0"/>
        <v>36.774537815126052</v>
      </c>
      <c r="N10" s="100">
        <v>35009.360000000001</v>
      </c>
      <c r="O10" s="144">
        <v>110700</v>
      </c>
    </row>
    <row r="11" spans="1:15" ht="18" x14ac:dyDescent="0.35">
      <c r="A11" s="60">
        <v>4</v>
      </c>
      <c r="B11" s="164"/>
      <c r="C11" s="26" t="s">
        <v>45</v>
      </c>
      <c r="D11" s="27" t="s">
        <v>31</v>
      </c>
      <c r="E11" s="28">
        <v>78</v>
      </c>
      <c r="F11" s="26" t="s">
        <v>17</v>
      </c>
      <c r="G11" s="29">
        <v>4.8</v>
      </c>
      <c r="H11" s="26">
        <v>2010</v>
      </c>
      <c r="I11" s="26">
        <v>1772</v>
      </c>
      <c r="J11" s="26">
        <v>1709</v>
      </c>
      <c r="K11" s="26">
        <v>63</v>
      </c>
      <c r="L11" s="26" t="s">
        <v>15</v>
      </c>
      <c r="M11" s="35">
        <f t="shared" si="0"/>
        <v>42.696704288939053</v>
      </c>
      <c r="N11" s="100">
        <v>75658.559999999998</v>
      </c>
      <c r="O11" s="144"/>
    </row>
    <row r="12" spans="1:15" ht="18" x14ac:dyDescent="0.35">
      <c r="A12" s="60">
        <v>5</v>
      </c>
      <c r="B12" s="165">
        <v>3</v>
      </c>
      <c r="C12" s="26" t="s">
        <v>45</v>
      </c>
      <c r="D12" s="27" t="s">
        <v>31</v>
      </c>
      <c r="E12" s="28">
        <v>46</v>
      </c>
      <c r="F12" s="26">
        <v>37</v>
      </c>
      <c r="G12" s="29">
        <v>2</v>
      </c>
      <c r="H12" s="26">
        <v>962</v>
      </c>
      <c r="I12" s="26">
        <v>884</v>
      </c>
      <c r="J12" s="26">
        <v>583</v>
      </c>
      <c r="K12" s="26">
        <v>301</v>
      </c>
      <c r="L12" s="26" t="s">
        <v>18</v>
      </c>
      <c r="M12" s="35">
        <f t="shared" si="0"/>
        <v>31.120486425339365</v>
      </c>
      <c r="N12" s="100">
        <v>27510.51</v>
      </c>
      <c r="O12" s="144">
        <v>40400</v>
      </c>
    </row>
    <row r="13" spans="1:15" ht="18.600000000000001" thickBot="1" x14ac:dyDescent="0.4">
      <c r="A13" s="94">
        <v>6</v>
      </c>
      <c r="B13" s="166"/>
      <c r="C13" s="82" t="s">
        <v>45</v>
      </c>
      <c r="D13" s="83" t="s">
        <v>31</v>
      </c>
      <c r="E13" s="84">
        <v>46</v>
      </c>
      <c r="F13" s="82">
        <v>28</v>
      </c>
      <c r="G13" s="85">
        <v>0.9</v>
      </c>
      <c r="H13" s="82">
        <v>386</v>
      </c>
      <c r="I13" s="82">
        <v>349</v>
      </c>
      <c r="J13" s="82">
        <v>269</v>
      </c>
      <c r="K13" s="82">
        <v>80</v>
      </c>
      <c r="L13" s="82" t="s">
        <v>18</v>
      </c>
      <c r="M13" s="37">
        <f t="shared" si="0"/>
        <v>36.736934097421205</v>
      </c>
      <c r="N13" s="104">
        <v>12821.19</v>
      </c>
      <c r="O13" s="145"/>
    </row>
    <row r="14" spans="1:15" ht="18" x14ac:dyDescent="0.35">
      <c r="A14" s="19">
        <v>7</v>
      </c>
      <c r="B14" s="167">
        <v>4</v>
      </c>
      <c r="C14" s="17" t="s">
        <v>44</v>
      </c>
      <c r="D14" s="18" t="s">
        <v>31</v>
      </c>
      <c r="E14" s="79">
        <v>34</v>
      </c>
      <c r="F14" s="17">
        <v>1</v>
      </c>
      <c r="G14" s="80">
        <v>2.91</v>
      </c>
      <c r="H14" s="17">
        <v>968</v>
      </c>
      <c r="I14" s="17">
        <v>862</v>
      </c>
      <c r="J14" s="17">
        <v>793</v>
      </c>
      <c r="K14" s="17">
        <f>I14-J14</f>
        <v>69</v>
      </c>
      <c r="L14" s="17" t="s">
        <v>14</v>
      </c>
      <c r="M14" s="81">
        <f>N14/I14</f>
        <v>52.983665893271457</v>
      </c>
      <c r="N14" s="105">
        <v>45671.92</v>
      </c>
      <c r="O14" s="148">
        <v>69500</v>
      </c>
    </row>
    <row r="15" spans="1:15" ht="18" x14ac:dyDescent="0.35">
      <c r="A15" s="60">
        <v>8</v>
      </c>
      <c r="B15" s="168"/>
      <c r="C15" s="26" t="s">
        <v>44</v>
      </c>
      <c r="D15" s="27" t="s">
        <v>31</v>
      </c>
      <c r="E15" s="28">
        <v>34</v>
      </c>
      <c r="F15" s="26">
        <v>11</v>
      </c>
      <c r="G15" s="29">
        <v>0.62</v>
      </c>
      <c r="H15" s="26">
        <v>321</v>
      </c>
      <c r="I15" s="26">
        <v>284</v>
      </c>
      <c r="J15" s="26">
        <v>273</v>
      </c>
      <c r="K15" s="26">
        <f t="shared" ref="K15:K18" si="1">I15-J15</f>
        <v>11</v>
      </c>
      <c r="L15" s="26" t="s">
        <v>14</v>
      </c>
      <c r="M15" s="35">
        <f t="shared" ref="M15:M18" si="2">N15/I15</f>
        <v>55.246373239436615</v>
      </c>
      <c r="N15" s="100">
        <v>15689.97</v>
      </c>
      <c r="O15" s="138"/>
    </row>
    <row r="16" spans="1:15" ht="18" x14ac:dyDescent="0.35">
      <c r="A16" s="60">
        <v>9</v>
      </c>
      <c r="B16" s="169"/>
      <c r="C16" s="26" t="s">
        <v>44</v>
      </c>
      <c r="D16" s="27" t="s">
        <v>31</v>
      </c>
      <c r="E16" s="28">
        <v>34</v>
      </c>
      <c r="F16" s="26">
        <v>15</v>
      </c>
      <c r="G16" s="29">
        <v>0.59</v>
      </c>
      <c r="H16" s="26">
        <v>166</v>
      </c>
      <c r="I16" s="26">
        <v>148</v>
      </c>
      <c r="J16" s="26">
        <v>140</v>
      </c>
      <c r="K16" s="26">
        <f t="shared" si="1"/>
        <v>8</v>
      </c>
      <c r="L16" s="26" t="s">
        <v>14</v>
      </c>
      <c r="M16" s="35">
        <f t="shared" si="2"/>
        <v>54.577432432432431</v>
      </c>
      <c r="N16" s="100">
        <v>8077.46</v>
      </c>
      <c r="O16" s="138"/>
    </row>
    <row r="17" spans="1:15" ht="18" x14ac:dyDescent="0.35">
      <c r="A17" s="60">
        <v>10</v>
      </c>
      <c r="B17" s="163">
        <v>5</v>
      </c>
      <c r="C17" s="26" t="s">
        <v>44</v>
      </c>
      <c r="D17" s="27" t="s">
        <v>31</v>
      </c>
      <c r="E17" s="28">
        <v>339</v>
      </c>
      <c r="F17" s="26">
        <v>9</v>
      </c>
      <c r="G17" s="29">
        <v>1.77</v>
      </c>
      <c r="H17" s="26">
        <v>390</v>
      </c>
      <c r="I17" s="26">
        <v>358</v>
      </c>
      <c r="J17" s="26">
        <v>268</v>
      </c>
      <c r="K17" s="26">
        <f t="shared" si="1"/>
        <v>90</v>
      </c>
      <c r="L17" s="26" t="s">
        <v>14</v>
      </c>
      <c r="M17" s="35">
        <f t="shared" si="2"/>
        <v>44.444301675977655</v>
      </c>
      <c r="N17" s="100">
        <v>15911.06</v>
      </c>
      <c r="O17" s="138">
        <v>22800</v>
      </c>
    </row>
    <row r="18" spans="1:15" ht="18.600000000000001" thickBot="1" x14ac:dyDescent="0.4">
      <c r="A18" s="94">
        <v>11</v>
      </c>
      <c r="B18" s="170"/>
      <c r="C18" s="82" t="s">
        <v>44</v>
      </c>
      <c r="D18" s="83" t="s">
        <v>31</v>
      </c>
      <c r="E18" s="84">
        <v>340</v>
      </c>
      <c r="F18" s="82">
        <v>6</v>
      </c>
      <c r="G18" s="85">
        <v>0.38</v>
      </c>
      <c r="H18" s="82">
        <v>171</v>
      </c>
      <c r="I18" s="82">
        <v>153</v>
      </c>
      <c r="J18" s="82">
        <v>143</v>
      </c>
      <c r="K18" s="82">
        <f t="shared" si="1"/>
        <v>10</v>
      </c>
      <c r="L18" s="82" t="s">
        <v>15</v>
      </c>
      <c r="M18" s="37">
        <f t="shared" si="2"/>
        <v>44.775686274509809</v>
      </c>
      <c r="N18" s="104">
        <v>6850.68</v>
      </c>
      <c r="O18" s="139"/>
    </row>
    <row r="19" spans="1:15" ht="36" x14ac:dyDescent="0.35">
      <c r="A19" s="95">
        <v>12</v>
      </c>
      <c r="B19" s="171">
        <v>6</v>
      </c>
      <c r="C19" s="89" t="s">
        <v>47</v>
      </c>
      <c r="D19" s="86" t="s">
        <v>31</v>
      </c>
      <c r="E19" s="86">
        <v>135</v>
      </c>
      <c r="F19" s="86">
        <v>5</v>
      </c>
      <c r="G19" s="87">
        <v>0.28000000000000003</v>
      </c>
      <c r="H19" s="86">
        <v>84</v>
      </c>
      <c r="I19" s="86">
        <v>73</v>
      </c>
      <c r="J19" s="86">
        <v>65</v>
      </c>
      <c r="K19" s="86">
        <v>8</v>
      </c>
      <c r="L19" s="86" t="s">
        <v>14</v>
      </c>
      <c r="M19" s="88">
        <f>N19/I19</f>
        <v>52.345616438356167</v>
      </c>
      <c r="N19" s="106">
        <v>3821.23</v>
      </c>
      <c r="O19" s="143">
        <v>12900</v>
      </c>
    </row>
    <row r="20" spans="1:15" ht="36" x14ac:dyDescent="0.35">
      <c r="A20" s="96">
        <v>13</v>
      </c>
      <c r="B20" s="172"/>
      <c r="C20" s="89" t="s">
        <v>47</v>
      </c>
      <c r="D20" s="45" t="s">
        <v>32</v>
      </c>
      <c r="E20" s="45">
        <v>135</v>
      </c>
      <c r="F20" s="45">
        <v>12</v>
      </c>
      <c r="G20" s="46">
        <v>0.96</v>
      </c>
      <c r="H20" s="45">
        <v>195</v>
      </c>
      <c r="I20" s="45">
        <v>175</v>
      </c>
      <c r="J20" s="45">
        <v>130</v>
      </c>
      <c r="K20" s="45">
        <v>45</v>
      </c>
      <c r="L20" s="45" t="s">
        <v>33</v>
      </c>
      <c r="M20" s="69">
        <f t="shared" ref="M20:M23" si="3">N20/I20</f>
        <v>41.37302857142857</v>
      </c>
      <c r="N20" s="101">
        <v>7240.28</v>
      </c>
      <c r="O20" s="138"/>
    </row>
    <row r="21" spans="1:15" ht="36" x14ac:dyDescent="0.35">
      <c r="A21" s="96">
        <v>14</v>
      </c>
      <c r="B21" s="162"/>
      <c r="C21" s="89" t="s">
        <v>47</v>
      </c>
      <c r="D21" s="45" t="s">
        <v>31</v>
      </c>
      <c r="E21" s="45">
        <v>135</v>
      </c>
      <c r="F21" s="45">
        <v>16</v>
      </c>
      <c r="G21" s="46">
        <v>0.26</v>
      </c>
      <c r="H21" s="45">
        <v>45</v>
      </c>
      <c r="I21" s="45">
        <v>37</v>
      </c>
      <c r="J21" s="45">
        <v>30</v>
      </c>
      <c r="K21" s="45">
        <v>7</v>
      </c>
      <c r="L21" s="45" t="s">
        <v>14</v>
      </c>
      <c r="M21" s="69">
        <f t="shared" si="3"/>
        <v>47.851081081081084</v>
      </c>
      <c r="N21" s="101">
        <v>1770.49</v>
      </c>
      <c r="O21" s="138"/>
    </row>
    <row r="22" spans="1:15" ht="36" x14ac:dyDescent="0.35">
      <c r="A22" s="60">
        <v>15</v>
      </c>
      <c r="B22" s="173">
        <v>7</v>
      </c>
      <c r="C22" s="89" t="s">
        <v>47</v>
      </c>
      <c r="D22" s="45" t="s">
        <v>34</v>
      </c>
      <c r="E22" s="45">
        <v>149</v>
      </c>
      <c r="F22" s="45">
        <v>3</v>
      </c>
      <c r="G22" s="46">
        <v>0.99</v>
      </c>
      <c r="H22" s="45">
        <v>240</v>
      </c>
      <c r="I22" s="45">
        <v>211</v>
      </c>
      <c r="J22" s="45">
        <v>197</v>
      </c>
      <c r="K22" s="45">
        <v>14</v>
      </c>
      <c r="L22" s="45" t="s">
        <v>14</v>
      </c>
      <c r="M22" s="69">
        <f t="shared" si="3"/>
        <v>53.367819905213274</v>
      </c>
      <c r="N22" s="101">
        <v>11260.61</v>
      </c>
      <c r="O22" s="140">
        <v>11900</v>
      </c>
    </row>
    <row r="23" spans="1:15" ht="36" x14ac:dyDescent="0.35">
      <c r="A23" s="60">
        <v>16</v>
      </c>
      <c r="B23" s="169"/>
      <c r="C23" s="89" t="s">
        <v>47</v>
      </c>
      <c r="D23" s="45" t="s">
        <v>35</v>
      </c>
      <c r="E23" s="45">
        <v>145</v>
      </c>
      <c r="F23" s="47" t="s">
        <v>36</v>
      </c>
      <c r="G23" s="46">
        <v>0.01</v>
      </c>
      <c r="H23" s="45">
        <v>18</v>
      </c>
      <c r="I23" s="45">
        <v>14</v>
      </c>
      <c r="J23" s="45">
        <v>13</v>
      </c>
      <c r="K23" s="45">
        <v>1</v>
      </c>
      <c r="L23" s="45" t="s">
        <v>15</v>
      </c>
      <c r="M23" s="69">
        <f t="shared" si="3"/>
        <v>42.852857142857147</v>
      </c>
      <c r="N23" s="101">
        <v>599.94000000000005</v>
      </c>
      <c r="O23" s="138"/>
    </row>
    <row r="24" spans="1:15" ht="36" x14ac:dyDescent="0.3">
      <c r="A24" s="96">
        <v>17</v>
      </c>
      <c r="B24" s="161">
        <v>8</v>
      </c>
      <c r="C24" s="89" t="s">
        <v>46</v>
      </c>
      <c r="D24" s="12" t="s">
        <v>40</v>
      </c>
      <c r="E24" s="14">
        <v>18</v>
      </c>
      <c r="F24" s="15" t="s">
        <v>41</v>
      </c>
      <c r="G24" s="16">
        <v>1.9</v>
      </c>
      <c r="H24" s="15">
        <v>428</v>
      </c>
      <c r="I24" s="15">
        <v>388</v>
      </c>
      <c r="J24" s="15">
        <v>321</v>
      </c>
      <c r="K24" s="15">
        <v>67</v>
      </c>
      <c r="L24" s="15" t="s">
        <v>42</v>
      </c>
      <c r="M24" s="69">
        <f>N24/I24</f>
        <v>42.537422680412369</v>
      </c>
      <c r="N24" s="101">
        <v>16504.52</v>
      </c>
      <c r="O24" s="140">
        <v>29100</v>
      </c>
    </row>
    <row r="25" spans="1:15" ht="36" x14ac:dyDescent="0.3">
      <c r="A25" s="96">
        <v>18</v>
      </c>
      <c r="B25" s="162"/>
      <c r="C25" s="89" t="s">
        <v>46</v>
      </c>
      <c r="D25" s="12" t="s">
        <v>40</v>
      </c>
      <c r="E25" s="14">
        <v>18</v>
      </c>
      <c r="F25" s="15">
        <v>29</v>
      </c>
      <c r="G25" s="16">
        <v>1.26</v>
      </c>
      <c r="H25" s="15">
        <v>336</v>
      </c>
      <c r="I25" s="15">
        <v>309</v>
      </c>
      <c r="J25" s="15">
        <v>214</v>
      </c>
      <c r="K25" s="15">
        <v>95</v>
      </c>
      <c r="L25" s="15" t="s">
        <v>42</v>
      </c>
      <c r="M25" s="69">
        <f>N25/I25</f>
        <v>40.532815533980582</v>
      </c>
      <c r="N25" s="101">
        <v>12524.64</v>
      </c>
      <c r="O25" s="138"/>
    </row>
    <row r="26" spans="1:15" ht="18" x14ac:dyDescent="0.3">
      <c r="A26" s="98"/>
      <c r="B26" s="72"/>
      <c r="C26" s="15"/>
      <c r="D26" s="12"/>
      <c r="E26" s="14"/>
      <c r="F26" s="15"/>
      <c r="G26" s="16"/>
      <c r="H26" s="15"/>
      <c r="I26" s="15"/>
      <c r="J26" s="15"/>
      <c r="K26" s="15"/>
      <c r="L26" s="15"/>
      <c r="M26" s="69"/>
      <c r="N26" s="70"/>
      <c r="O26" s="108"/>
    </row>
    <row r="27" spans="1:15" s="71" customFormat="1" ht="18" thickBot="1" x14ac:dyDescent="0.35">
      <c r="A27" s="99"/>
      <c r="B27" s="97"/>
      <c r="C27" s="90"/>
      <c r="D27" s="90"/>
      <c r="E27" s="90"/>
      <c r="F27" s="90"/>
      <c r="G27" s="90"/>
      <c r="H27" s="90">
        <f>SUM(H8:H25)</f>
        <v>8608</v>
      </c>
      <c r="I27" s="91">
        <f t="shared" ref="I27:K27" si="4">SUM(I8:I25)</f>
        <v>7684</v>
      </c>
      <c r="J27" s="90">
        <f t="shared" si="4"/>
        <v>6730</v>
      </c>
      <c r="K27" s="90">
        <f t="shared" si="4"/>
        <v>954</v>
      </c>
      <c r="L27" s="90"/>
      <c r="M27" s="92">
        <f>N27/I27</f>
        <v>43.777902134305052</v>
      </c>
      <c r="N27" s="93">
        <f>SUM(N8:N25)</f>
        <v>336389.4</v>
      </c>
      <c r="O27" s="109"/>
    </row>
  </sheetData>
  <mergeCells count="28">
    <mergeCell ref="A6:A7"/>
    <mergeCell ref="B24:B25"/>
    <mergeCell ref="B10:B11"/>
    <mergeCell ref="B12:B13"/>
    <mergeCell ref="B14:B16"/>
    <mergeCell ref="B17:B18"/>
    <mergeCell ref="B19:B21"/>
    <mergeCell ref="B22:B23"/>
    <mergeCell ref="O6:O7"/>
    <mergeCell ref="O14:O16"/>
    <mergeCell ref="B8:B9"/>
    <mergeCell ref="B3:J3"/>
    <mergeCell ref="B6:B7"/>
    <mergeCell ref="D6:D7"/>
    <mergeCell ref="E6:E7"/>
    <mergeCell ref="F6:F7"/>
    <mergeCell ref="G6:G7"/>
    <mergeCell ref="L6:L7"/>
    <mergeCell ref="M6:M7"/>
    <mergeCell ref="N6:N7"/>
    <mergeCell ref="C6:C7"/>
    <mergeCell ref="O17:O18"/>
    <mergeCell ref="O19:O21"/>
    <mergeCell ref="O22:O23"/>
    <mergeCell ref="O24:O25"/>
    <mergeCell ref="O8:O9"/>
    <mergeCell ref="O10:O11"/>
    <mergeCell ref="O12:O1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Katrīnas m-ba</vt:lpstr>
      <vt:lpstr>Daugavas m-ba</vt:lpstr>
      <vt:lpstr>Tīreļi</vt:lpstr>
      <vt:lpstr>Olaine</vt:lpstr>
      <vt:lpstr>KOPĀ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Ojārs Rozenbergs</dc:creator>
  <cp:lastModifiedBy>Ričards Bārbals</cp:lastModifiedBy>
  <cp:lastPrinted>2023-11-22T13:21:18Z</cp:lastPrinted>
  <dcterms:created xsi:type="dcterms:W3CDTF">2023-11-17T07:38:40Z</dcterms:created>
  <dcterms:modified xsi:type="dcterms:W3CDTF">2023-11-23T11:12:10Z</dcterms:modified>
</cp:coreProperties>
</file>